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diozentraleberlin.sharepoint.com/sites/Aktionen-MaFo-VA-Sender/Freigegebene Dokumente/Media Analyse/MA Audio 2026 II/"/>
    </mc:Choice>
  </mc:AlternateContent>
  <xr:revisionPtr revIDLastSave="1" documentId="8_{DF633606-7D6A-4061-B9ED-BC9CAEFE3B7B}" xr6:coauthVersionLast="47" xr6:coauthVersionMax="47" xr10:uidLastSave="{F5450E0F-2637-4273-8B03-F092EF279C4E}"/>
  <bookViews>
    <workbookView minimized="1" xWindow="19880" yWindow="680" windowWidth="19200" windowHeight="20880" xr2:uid="{00000000-000D-0000-FFFF-FFFF00000000}"/>
  </bookViews>
  <sheets>
    <sheet name="Audio" sheetId="17" r:id="rId1"/>
    <sheet name="Radio" sheetId="29" r:id="rId2"/>
    <sheet name="Online Audio" sheetId="30" r:id="rId3"/>
    <sheet name="DAB+" sheetId="31" r:id="rId4"/>
    <sheet name="Radio_Audio" sheetId="27" r:id="rId5"/>
    <sheet name="KeyfactsSender" sheetId="32" r:id="rId6"/>
  </sheets>
  <definedNames>
    <definedName name="_xlnm.Print_Area" localSheetId="0">Audio!$A$1:$I$41</definedName>
    <definedName name="_xlnm.Print_Area" localSheetId="3">'DAB+'!$A$1:$I$41</definedName>
    <definedName name="_xlnm.Print_Area" localSheetId="2">'Online Audio'!$A$1:$I$41</definedName>
    <definedName name="_xlnm.Print_Area" localSheetId="1">Radio!$A$1:$I$41</definedName>
    <definedName name="_xlnm.Print_Area" localSheetId="4">Radio_Audio!$A$1:$F$42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1" l="1"/>
  <c r="G4" i="31"/>
  <c r="B17" i="31"/>
  <c r="B30" i="31" s="1"/>
  <c r="G17" i="30"/>
  <c r="G4" i="30"/>
  <c r="B30" i="30"/>
  <c r="B17" i="30"/>
  <c r="G17" i="29"/>
  <c r="G4" i="29"/>
  <c r="B30" i="29"/>
  <c r="B17" i="29"/>
  <c r="G4" i="17"/>
  <c r="G17" i="17" s="1"/>
  <c r="B30" i="17"/>
  <c r="B17" i="17"/>
  <c r="H54" i="32" l="1"/>
  <c r="H52" i="32"/>
  <c r="H51" i="32"/>
  <c r="H50" i="32"/>
  <c r="H49" i="32"/>
  <c r="H48" i="32"/>
  <c r="H47" i="32"/>
  <c r="H46" i="32"/>
  <c r="H42" i="32"/>
  <c r="H41" i="32"/>
  <c r="H40" i="32"/>
  <c r="H38" i="32"/>
  <c r="H36" i="32"/>
  <c r="H34" i="32"/>
  <c r="H33" i="32"/>
  <c r="C56" i="32"/>
  <c r="C55" i="32"/>
  <c r="C54" i="32"/>
  <c r="C53" i="32"/>
  <c r="C52" i="32"/>
  <c r="C51" i="32"/>
  <c r="C50" i="32"/>
  <c r="C49" i="32"/>
  <c r="C47" i="32"/>
  <c r="C43" i="32"/>
  <c r="C41" i="32"/>
  <c r="C40" i="32"/>
  <c r="C39" i="32"/>
  <c r="C38" i="32"/>
  <c r="C37" i="32"/>
  <c r="C36" i="32"/>
  <c r="C35" i="32"/>
  <c r="H29" i="32"/>
  <c r="H27" i="32"/>
  <c r="H26" i="32"/>
  <c r="H25" i="32"/>
  <c r="H24" i="32"/>
  <c r="H23" i="32"/>
  <c r="H22" i="32"/>
  <c r="H21" i="32"/>
  <c r="H20" i="32"/>
  <c r="H19" i="32"/>
  <c r="H16" i="32"/>
  <c r="H15" i="32"/>
  <c r="H14" i="32"/>
  <c r="H13" i="32"/>
  <c r="H12" i="32"/>
  <c r="H10" i="32"/>
  <c r="H9" i="32"/>
  <c r="H8" i="32"/>
  <c r="H7" i="32"/>
  <c r="H6" i="32"/>
  <c r="C29" i="32"/>
  <c r="C28" i="32"/>
  <c r="C27" i="32"/>
  <c r="C26" i="32"/>
  <c r="C25" i="32"/>
  <c r="C24" i="32"/>
  <c r="C23" i="32"/>
  <c r="C22" i="32"/>
  <c r="C21" i="32"/>
  <c r="C16" i="32"/>
  <c r="C15" i="32"/>
  <c r="C14" i="32"/>
  <c r="C13" i="32"/>
  <c r="C12" i="32"/>
  <c r="C11" i="32"/>
  <c r="C10" i="32"/>
  <c r="C9" i="32"/>
  <c r="C8" i="32"/>
  <c r="C7" i="32"/>
  <c r="C6" i="32"/>
  <c r="G5" i="32"/>
  <c r="G18" i="32"/>
  <c r="G32" i="32"/>
  <c r="G45" i="32"/>
  <c r="B45" i="32"/>
  <c r="B32" i="32"/>
  <c r="B18" i="32"/>
  <c r="B5" i="32"/>
  <c r="G56" i="32"/>
  <c r="G55" i="32"/>
  <c r="G54" i="32"/>
  <c r="G53" i="32"/>
  <c r="G52" i="32"/>
  <c r="G51" i="32"/>
  <c r="G50" i="32"/>
  <c r="G49" i="32"/>
  <c r="G48" i="32"/>
  <c r="G47" i="32"/>
  <c r="G46" i="32"/>
  <c r="G43" i="32"/>
  <c r="G42" i="32"/>
  <c r="G41" i="32"/>
  <c r="G40" i="32"/>
  <c r="G39" i="32"/>
  <c r="G38" i="32"/>
  <c r="G37" i="32"/>
  <c r="G36" i="32"/>
  <c r="G35" i="32"/>
  <c r="G34" i="32"/>
  <c r="G33" i="32"/>
  <c r="B56" i="32"/>
  <c r="B55" i="32"/>
  <c r="B54" i="32"/>
  <c r="B53" i="32"/>
  <c r="B52" i="32"/>
  <c r="B51" i="32"/>
  <c r="B50" i="32"/>
  <c r="B49" i="32"/>
  <c r="B48" i="32"/>
  <c r="B47" i="32"/>
  <c r="B46" i="32"/>
  <c r="B43" i="32"/>
  <c r="B42" i="32"/>
  <c r="B41" i="32"/>
  <c r="B40" i="32"/>
  <c r="B39" i="32"/>
  <c r="B38" i="32"/>
  <c r="B37" i="32"/>
  <c r="B36" i="32"/>
  <c r="B35" i="32"/>
  <c r="B34" i="32"/>
  <c r="B33" i="32"/>
  <c r="G20" i="32"/>
  <c r="G21" i="32"/>
  <c r="G22" i="32"/>
  <c r="G23" i="32"/>
  <c r="G24" i="32"/>
  <c r="G25" i="32"/>
  <c r="G26" i="32"/>
  <c r="G27" i="32"/>
  <c r="G28" i="32"/>
  <c r="G29" i="32"/>
  <c r="G19" i="32"/>
  <c r="G16" i="32"/>
  <c r="G15" i="32"/>
  <c r="G14" i="32"/>
  <c r="G13" i="32"/>
  <c r="G12" i="32"/>
  <c r="G11" i="32"/>
  <c r="G10" i="32"/>
  <c r="G9" i="32"/>
  <c r="G8" i="32"/>
  <c r="G7" i="32"/>
  <c r="G6" i="32"/>
  <c r="B29" i="32"/>
  <c r="B28" i="32"/>
  <c r="B27" i="32"/>
  <c r="B26" i="32"/>
  <c r="B25" i="32"/>
  <c r="B24" i="32"/>
  <c r="B23" i="32"/>
  <c r="B22" i="32"/>
  <c r="B21" i="32"/>
  <c r="B20" i="32"/>
  <c r="B19" i="32"/>
  <c r="B16" i="32"/>
  <c r="B15" i="32"/>
  <c r="B14" i="32"/>
  <c r="B13" i="32"/>
  <c r="B12" i="32"/>
  <c r="B11" i="32"/>
  <c r="B10" i="32"/>
  <c r="B9" i="32"/>
  <c r="B8" i="32"/>
  <c r="B7" i="32"/>
  <c r="B6" i="32"/>
  <c r="H17" i="31"/>
  <c r="H4" i="31"/>
  <c r="H56" i="32"/>
  <c r="H55" i="32"/>
  <c r="H53" i="32"/>
  <c r="H43" i="32"/>
  <c r="H39" i="32"/>
  <c r="H37" i="32"/>
  <c r="H35" i="32"/>
  <c r="C17" i="31"/>
  <c r="C30" i="31" s="1"/>
  <c r="H45" i="32" s="1"/>
  <c r="H17" i="30"/>
  <c r="H4" i="30"/>
  <c r="C48" i="32"/>
  <c r="C46" i="32"/>
  <c r="C30" i="30"/>
  <c r="C45" i="32" s="1"/>
  <c r="C42" i="32"/>
  <c r="C34" i="32"/>
  <c r="C33" i="32"/>
  <c r="C17" i="30"/>
  <c r="C32" i="32" s="1"/>
  <c r="H17" i="29"/>
  <c r="H4" i="29"/>
  <c r="H28" i="32"/>
  <c r="C30" i="29"/>
  <c r="H18" i="32" s="1"/>
  <c r="H11" i="32"/>
  <c r="C17" i="29"/>
  <c r="H5" i="32" s="1"/>
  <c r="H4" i="17"/>
  <c r="H17" i="17" s="1"/>
  <c r="C20" i="32"/>
  <c r="C19" i="32"/>
  <c r="C30" i="17"/>
  <c r="C18" i="32" s="1"/>
  <c r="C17" i="17"/>
  <c r="C5" i="32" s="1"/>
  <c r="H32" i="32" l="1"/>
  <c r="I26" i="32"/>
  <c r="D26" i="32"/>
  <c r="D23" i="32"/>
  <c r="D7" i="32"/>
  <c r="D6" i="32"/>
  <c r="I15" i="32"/>
  <c r="I34" i="32"/>
  <c r="I24" i="32"/>
  <c r="I25" i="32"/>
  <c r="I9" i="32"/>
  <c r="D19" i="32"/>
  <c r="I7" i="32"/>
  <c r="I50" i="32"/>
  <c r="I23" i="32"/>
  <c r="D41" i="32"/>
  <c r="D14" i="32"/>
  <c r="D21" i="32"/>
  <c r="D33" i="32"/>
  <c r="D13" i="32"/>
  <c r="D22" i="32"/>
  <c r="D36" i="32"/>
  <c r="D9" i="32"/>
  <c r="I29" i="32"/>
  <c r="I12" i="32"/>
  <c r="D37" i="32"/>
  <c r="D54" i="32"/>
  <c r="I21" i="32"/>
  <c r="I56" i="32"/>
  <c r="D50" i="32"/>
  <c r="D34" i="32"/>
  <c r="D52" i="32"/>
  <c r="D35" i="32"/>
  <c r="D53" i="32"/>
  <c r="D8" i="32"/>
  <c r="D25" i="32"/>
  <c r="D43" i="32"/>
  <c r="D16" i="32"/>
  <c r="I13" i="32"/>
  <c r="D29" i="32"/>
  <c r="I36" i="32"/>
  <c r="I39" i="32"/>
  <c r="D20" i="32"/>
  <c r="I11" i="32"/>
  <c r="I46" i="32"/>
  <c r="I47" i="32"/>
  <c r="I19" i="32"/>
  <c r="I20" i="32"/>
  <c r="D38" i="32"/>
  <c r="I37" i="32"/>
  <c r="I55" i="32"/>
  <c r="I27" i="32"/>
  <c r="D47" i="32"/>
  <c r="D28" i="32"/>
  <c r="D11" i="32"/>
  <c r="I54" i="32"/>
  <c r="I10" i="32"/>
  <c r="I28" i="32"/>
  <c r="I35" i="32"/>
  <c r="I53" i="32"/>
  <c r="D49" i="32"/>
  <c r="I43" i="32"/>
  <c r="I16" i="32"/>
  <c r="I22" i="32"/>
  <c r="D40" i="32"/>
  <c r="I52" i="32"/>
  <c r="I6" i="32"/>
  <c r="D46" i="32"/>
  <c r="D51" i="32"/>
  <c r="I14" i="32"/>
  <c r="D27" i="32"/>
  <c r="D48" i="32"/>
  <c r="I41" i="32"/>
  <c r="I51" i="32"/>
  <c r="D12" i="32"/>
  <c r="I38" i="32"/>
  <c r="I42" i="32"/>
  <c r="D55" i="32"/>
  <c r="D24" i="32"/>
  <c r="I48" i="32"/>
  <c r="D56" i="32"/>
  <c r="I49" i="32"/>
  <c r="D10" i="32"/>
  <c r="D39" i="32"/>
  <c r="I33" i="32"/>
  <c r="D42" i="32"/>
  <c r="D15" i="32"/>
  <c r="I8" i="32"/>
  <c r="I40" i="32"/>
  <c r="I28" i="29" l="1"/>
  <c r="I27" i="29"/>
  <c r="I26" i="29"/>
  <c r="I25" i="29"/>
  <c r="I23" i="29"/>
  <c r="I22" i="29"/>
  <c r="I21" i="29"/>
  <c r="I20" i="29"/>
  <c r="I19" i="29"/>
  <c r="I18" i="29"/>
  <c r="I15" i="29"/>
  <c r="I14" i="29"/>
  <c r="I13" i="29"/>
  <c r="I12" i="29"/>
  <c r="I11" i="29"/>
  <c r="I10" i="29"/>
  <c r="I9" i="29"/>
  <c r="I8" i="29"/>
  <c r="I7" i="29"/>
  <c r="I6" i="29"/>
  <c r="I5" i="29"/>
  <c r="D40" i="29"/>
  <c r="D39" i="29"/>
  <c r="D38" i="29"/>
  <c r="D37" i="29"/>
  <c r="D36" i="29"/>
  <c r="D32" i="29"/>
  <c r="D31" i="29"/>
  <c r="D28" i="29"/>
  <c r="D25" i="29"/>
  <c r="D24" i="29"/>
  <c r="D23" i="29"/>
  <c r="D21" i="29"/>
  <c r="D20" i="29"/>
  <c r="D19" i="29"/>
  <c r="D15" i="29"/>
  <c r="D14" i="29"/>
  <c r="D13" i="29"/>
  <c r="D12" i="29"/>
  <c r="D11" i="29"/>
  <c r="D10" i="29"/>
  <c r="D9" i="29"/>
  <c r="D8" i="29"/>
  <c r="D7" i="29"/>
  <c r="D6" i="29"/>
  <c r="D5" i="29"/>
  <c r="I24" i="29"/>
  <c r="D27" i="29" l="1"/>
  <c r="D22" i="29"/>
  <c r="D26" i="29"/>
  <c r="D18" i="29"/>
  <c r="D33" i="29"/>
  <c r="D41" i="29"/>
  <c r="D34" i="29"/>
  <c r="D35" i="29"/>
  <c r="I28" i="31" l="1"/>
  <c r="I27" i="31"/>
  <c r="I26" i="31"/>
  <c r="I25" i="31"/>
  <c r="I24" i="31"/>
  <c r="I23" i="31"/>
  <c r="I22" i="31"/>
  <c r="I21" i="31"/>
  <c r="I20" i="31"/>
  <c r="I19" i="31"/>
  <c r="I18" i="31"/>
  <c r="I15" i="31"/>
  <c r="I14" i="31"/>
  <c r="I13" i="31"/>
  <c r="I12" i="31"/>
  <c r="I11" i="31"/>
  <c r="I10" i="31"/>
  <c r="I9" i="31"/>
  <c r="I8" i="31"/>
  <c r="I7" i="31"/>
  <c r="I6" i="31"/>
  <c r="I5" i="31"/>
  <c r="D41" i="31"/>
  <c r="D40" i="31"/>
  <c r="D39" i="31"/>
  <c r="D38" i="31"/>
  <c r="D37" i="31"/>
  <c r="D36" i="31"/>
  <c r="D35" i="31"/>
  <c r="D34" i="31"/>
  <c r="D33" i="31"/>
  <c r="D32" i="31"/>
  <c r="D31" i="31"/>
  <c r="D28" i="31"/>
  <c r="D27" i="31"/>
  <c r="D26" i="31"/>
  <c r="D25" i="31"/>
  <c r="D24" i="31"/>
  <c r="D23" i="31"/>
  <c r="D22" i="31"/>
  <c r="D21" i="31"/>
  <c r="D20" i="31"/>
  <c r="D19" i="31"/>
  <c r="D18" i="31"/>
  <c r="D15" i="31"/>
  <c r="D14" i="31"/>
  <c r="D13" i="31"/>
  <c r="D12" i="31"/>
  <c r="D11" i="31"/>
  <c r="D10" i="31"/>
  <c r="D9" i="31"/>
  <c r="D8" i="31"/>
  <c r="D7" i="31"/>
  <c r="D6" i="31"/>
  <c r="D5" i="31"/>
  <c r="D41" i="30"/>
  <c r="D40" i="30"/>
  <c r="D39" i="30"/>
  <c r="D38" i="30"/>
  <c r="D37" i="30"/>
  <c r="D36" i="30"/>
  <c r="D35" i="30"/>
  <c r="D34" i="30"/>
  <c r="D33" i="30"/>
  <c r="D32" i="30"/>
  <c r="D31" i="30"/>
  <c r="D41" i="17" l="1"/>
  <c r="D40" i="17"/>
  <c r="D39" i="17"/>
  <c r="D38" i="17"/>
  <c r="D37" i="17"/>
  <c r="D36" i="17"/>
  <c r="D35" i="17"/>
  <c r="D34" i="17"/>
  <c r="D33" i="17"/>
  <c r="D32" i="17"/>
  <c r="D31" i="17"/>
  <c r="I28" i="17" l="1"/>
  <c r="I27" i="17"/>
  <c r="I26" i="17"/>
  <c r="I25" i="17"/>
  <c r="I24" i="17"/>
  <c r="I23" i="17"/>
  <c r="I22" i="17"/>
  <c r="I21" i="17"/>
  <c r="I20" i="17"/>
  <c r="I19" i="17"/>
  <c r="I18" i="17"/>
  <c r="D28" i="17"/>
  <c r="D27" i="17"/>
  <c r="D26" i="17"/>
  <c r="D25" i="17"/>
  <c r="D24" i="17"/>
  <c r="D23" i="17"/>
  <c r="D22" i="17"/>
  <c r="D21" i="17"/>
  <c r="D20" i="17"/>
  <c r="D19" i="17"/>
  <c r="D18" i="17"/>
  <c r="E41" i="27" l="1"/>
  <c r="E40" i="27"/>
  <c r="E39" i="27"/>
  <c r="E38" i="27"/>
  <c r="E37" i="27"/>
  <c r="E36" i="27"/>
  <c r="E35" i="27"/>
  <c r="E34" i="27"/>
  <c r="E33" i="27"/>
  <c r="E32" i="27"/>
  <c r="E31" i="27"/>
  <c r="D41" i="27"/>
  <c r="D40" i="27"/>
  <c r="D39" i="27"/>
  <c r="D38" i="27"/>
  <c r="D37" i="27"/>
  <c r="D36" i="27"/>
  <c r="D35" i="27"/>
  <c r="D34" i="27"/>
  <c r="D33" i="27"/>
  <c r="D32" i="27"/>
  <c r="D31" i="27"/>
  <c r="C41" i="27"/>
  <c r="C40" i="27"/>
  <c r="C39" i="27"/>
  <c r="C38" i="27"/>
  <c r="C37" i="27"/>
  <c r="C36" i="27"/>
  <c r="C35" i="27"/>
  <c r="C34" i="27"/>
  <c r="C33" i="27"/>
  <c r="C32" i="27"/>
  <c r="C31" i="27"/>
  <c r="B41" i="27"/>
  <c r="B40" i="27"/>
  <c r="B39" i="27"/>
  <c r="B38" i="27"/>
  <c r="B37" i="27"/>
  <c r="B36" i="27"/>
  <c r="B35" i="27"/>
  <c r="B34" i="27"/>
  <c r="B33" i="27"/>
  <c r="B32" i="27"/>
  <c r="B31" i="27"/>
  <c r="E28" i="27"/>
  <c r="E27" i="27"/>
  <c r="E26" i="27"/>
  <c r="E25" i="27"/>
  <c r="E24" i="27"/>
  <c r="E23" i="27"/>
  <c r="E22" i="27"/>
  <c r="E21" i="27"/>
  <c r="E20" i="27"/>
  <c r="E19" i="27"/>
  <c r="E18" i="27"/>
  <c r="E15" i="27"/>
  <c r="E14" i="27"/>
  <c r="E13" i="27"/>
  <c r="E12" i="27"/>
  <c r="E11" i="27"/>
  <c r="E10" i="27"/>
  <c r="E9" i="27"/>
  <c r="E8" i="27"/>
  <c r="E7" i="27"/>
  <c r="E6" i="27"/>
  <c r="E5" i="27"/>
  <c r="D28" i="27"/>
  <c r="D27" i="27"/>
  <c r="D26" i="27"/>
  <c r="D25" i="27"/>
  <c r="D24" i="27"/>
  <c r="D23" i="27"/>
  <c r="D22" i="27"/>
  <c r="D21" i="27"/>
  <c r="D20" i="27"/>
  <c r="D19" i="27"/>
  <c r="D18" i="27"/>
  <c r="D15" i="27"/>
  <c r="D14" i="27"/>
  <c r="D13" i="27"/>
  <c r="D12" i="27"/>
  <c r="D11" i="27"/>
  <c r="D10" i="27"/>
  <c r="D9" i="27"/>
  <c r="D8" i="27"/>
  <c r="D7" i="27"/>
  <c r="D6" i="27"/>
  <c r="D5" i="27"/>
  <c r="C28" i="27"/>
  <c r="C27" i="27"/>
  <c r="C26" i="27"/>
  <c r="C25" i="27"/>
  <c r="C24" i="27"/>
  <c r="C23" i="27"/>
  <c r="C22" i="27"/>
  <c r="C21" i="27"/>
  <c r="C20" i="27"/>
  <c r="C19" i="27"/>
  <c r="C18" i="27"/>
  <c r="C15" i="27"/>
  <c r="C14" i="27"/>
  <c r="C13" i="27"/>
  <c r="C12" i="27"/>
  <c r="C11" i="27"/>
  <c r="C10" i="27"/>
  <c r="C9" i="27"/>
  <c r="C8" i="27"/>
  <c r="C7" i="27"/>
  <c r="C6" i="27"/>
  <c r="C5" i="27"/>
  <c r="B28" i="27"/>
  <c r="B27" i="27"/>
  <c r="B26" i="27"/>
  <c r="B25" i="27"/>
  <c r="B24" i="27"/>
  <c r="B23" i="27"/>
  <c r="B22" i="27"/>
  <c r="B21" i="27"/>
  <c r="B20" i="27"/>
  <c r="B19" i="27"/>
  <c r="B18" i="27"/>
  <c r="B15" i="27"/>
  <c r="B14" i="27"/>
  <c r="B13" i="27"/>
  <c r="B12" i="27"/>
  <c r="B11" i="27"/>
  <c r="B10" i="27"/>
  <c r="B9" i="27"/>
  <c r="B8" i="27"/>
  <c r="B7" i="27"/>
  <c r="B6" i="27"/>
  <c r="B5" i="27"/>
  <c r="I28" i="30" l="1"/>
  <c r="I27" i="30"/>
  <c r="I26" i="30"/>
  <c r="I25" i="30"/>
  <c r="I24" i="30"/>
  <c r="I23" i="30"/>
  <c r="I22" i="30"/>
  <c r="I21" i="30"/>
  <c r="I20" i="30"/>
  <c r="I19" i="30"/>
  <c r="I18" i="30"/>
  <c r="D28" i="30"/>
  <c r="D27" i="30"/>
  <c r="D26" i="30"/>
  <c r="D25" i="30"/>
  <c r="D24" i="30"/>
  <c r="D23" i="30"/>
  <c r="D22" i="30"/>
  <c r="D21" i="30"/>
  <c r="D20" i="30"/>
  <c r="D19" i="30"/>
  <c r="D18" i="30"/>
  <c r="I15" i="30"/>
  <c r="D15" i="30"/>
  <c r="I14" i="30"/>
  <c r="D14" i="30"/>
  <c r="I13" i="30"/>
  <c r="D13" i="30"/>
  <c r="I12" i="30"/>
  <c r="D12" i="30"/>
  <c r="I11" i="30"/>
  <c r="D11" i="30"/>
  <c r="I10" i="30"/>
  <c r="D10" i="30"/>
  <c r="I9" i="30"/>
  <c r="D9" i="30"/>
  <c r="I8" i="30"/>
  <c r="D8" i="30"/>
  <c r="I7" i="30"/>
  <c r="D7" i="30"/>
  <c r="I6" i="30"/>
  <c r="D6" i="30"/>
  <c r="I5" i="30"/>
  <c r="D5" i="30"/>
  <c r="I15" i="17"/>
  <c r="D15" i="17"/>
  <c r="I14" i="17"/>
  <c r="D14" i="17"/>
  <c r="I13" i="17"/>
  <c r="D13" i="17"/>
  <c r="I12" i="17"/>
  <c r="D12" i="17"/>
  <c r="I11" i="17"/>
  <c r="D11" i="17"/>
  <c r="I10" i="17"/>
  <c r="D10" i="17"/>
  <c r="I9" i="17"/>
  <c r="D9" i="17"/>
  <c r="I8" i="17"/>
  <c r="D8" i="17"/>
  <c r="I7" i="17"/>
  <c r="D7" i="17"/>
  <c r="I6" i="17"/>
  <c r="D6" i="17"/>
  <c r="I5" i="17"/>
  <c r="D5" i="1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980306-C7AE-4CF1-9E72-1197BB80BB2E}" sourceFile="C:\Users\julia\OneDrive - henze marketing Medien- und Marketingberatung\Henze Marketing\Kunden\Radiozentrale\MA Audio 2025 II\ma 2025 Audio II - Eckdaten.xlsx" keepAlive="1" name="ma 2025 Audio II - Eckdaten" type="5" refreshedVersion="0" new="1" background="1">
    <dbPr connection="Provider=Microsoft.ACE.OLEDB.12.0;Password=&quot;&quot;;User ID=Admin;Data Source=C:\Users\julia\OneDrive - henze marketing Medien- und Marketingberatung\Henze Marketing\Kunden\Radiozentrale\MA Audio 2025 II\ma 2025 Audio II - Eckdaten.xlsx;Mode=Share Deny Write;Extended Properties=&quot;HDR=YES;&quot;;Jet OLEDB:System database=&quot;&quot;;Jet OLEDB:Registry Path=&quot;&quot;;Jet OLEDB:Database Password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'Eckdaten der Audionutzung$'" commandType="3"/>
  </connection>
</connections>
</file>

<file path=xl/sharedStrings.xml><?xml version="1.0" encoding="utf-8"?>
<sst xmlns="http://schemas.openxmlformats.org/spreadsheetml/2006/main" count="446" uniqueCount="44">
  <si>
    <t>Männer</t>
  </si>
  <si>
    <t>Frauen</t>
  </si>
  <si>
    <t>Berufstätig</t>
  </si>
  <si>
    <t>Verweildauer Min.</t>
  </si>
  <si>
    <t>Veränd. %</t>
  </si>
  <si>
    <t>14-49</t>
  </si>
  <si>
    <t>50+</t>
  </si>
  <si>
    <t>in Ausbildung</t>
  </si>
  <si>
    <t>Gesamt 14+</t>
  </si>
  <si>
    <t>14-29</t>
  </si>
  <si>
    <t>30-49</t>
  </si>
  <si>
    <t>30-59</t>
  </si>
  <si>
    <t>60+</t>
  </si>
  <si>
    <t>WHK 4 Wochen Mio</t>
  </si>
  <si>
    <t>Audio</t>
  </si>
  <si>
    <t>Radio</t>
  </si>
  <si>
    <t>Audio, Radio, Online Audio und DAB+ im Direktvergleich</t>
  </si>
  <si>
    <t>Online-Audio</t>
  </si>
  <si>
    <t>DAB+</t>
  </si>
  <si>
    <t>Verweildauer in Minuten Mo-Fr</t>
  </si>
  <si>
    <t>Tagesreichweite in % Mo-Fr</t>
  </si>
  <si>
    <t>Tagesreichweite in Mio. Mo-Fr</t>
  </si>
  <si>
    <t>WHK 4 Wochen in  % Mo-So</t>
  </si>
  <si>
    <t>Verweildauer Min. Mo-Fr</t>
  </si>
  <si>
    <r>
      <rPr>
        <b/>
        <sz val="14"/>
        <rFont val="Lexend"/>
      </rPr>
      <t>Audio</t>
    </r>
    <r>
      <rPr>
        <sz val="11"/>
        <rFont val="Lexend"/>
      </rPr>
      <t xml:space="preserve"> Deutschsprachige Bevölkerung 14+</t>
    </r>
  </si>
  <si>
    <r>
      <rPr>
        <b/>
        <sz val="14"/>
        <rFont val="Lexend"/>
      </rPr>
      <t>DAB +</t>
    </r>
    <r>
      <rPr>
        <sz val="11"/>
        <rFont val="Lexend"/>
      </rPr>
      <t xml:space="preserve"> Deutschsprachige Bevölkerung 14+</t>
    </r>
  </si>
  <si>
    <r>
      <rPr>
        <b/>
        <sz val="14"/>
        <rFont val="Lexend"/>
      </rPr>
      <t>Online Audio</t>
    </r>
    <r>
      <rPr>
        <sz val="11"/>
        <rFont val="Lexend"/>
      </rPr>
      <t xml:space="preserve"> Deutschsprachige Bevölkerung 14+</t>
    </r>
  </si>
  <si>
    <r>
      <rPr>
        <b/>
        <sz val="14"/>
        <rFont val="Lexend"/>
      </rPr>
      <t>Radio Gesamt</t>
    </r>
    <r>
      <rPr>
        <sz val="11"/>
        <rFont val="Lexend"/>
      </rPr>
      <t xml:space="preserve"> Deutschsprachige Bevölkerung 14+</t>
    </r>
  </si>
  <si>
    <t>Tagesreichweite in %  Mo-Fr</t>
  </si>
  <si>
    <t>WHK 4 Wochen in %</t>
  </si>
  <si>
    <t>WHK 4 Wochen in Mio</t>
  </si>
  <si>
    <t>AUDIO</t>
  </si>
  <si>
    <t>RADIO</t>
  </si>
  <si>
    <t>TRW in % Mo-Fr</t>
  </si>
  <si>
    <t>ONLINE AUDIO</t>
  </si>
  <si>
    <t>TRW % Mo-Fr</t>
  </si>
  <si>
    <t>ma 2025 II</t>
  </si>
  <si>
    <t>Ergebnisse der ma 2026 Audio I</t>
  </si>
  <si>
    <r>
      <t>im Vergleich zu Sommer 2025</t>
    </r>
    <r>
      <rPr>
        <b/>
        <sz val="10"/>
        <rFont val="Lexend"/>
      </rPr>
      <t xml:space="preserve"> </t>
    </r>
    <r>
      <rPr>
        <sz val="10"/>
        <rFont val="Lexend"/>
      </rPr>
      <t>(ma 2025 Audio II)</t>
    </r>
  </si>
  <si>
    <t>Quelle: ma 2025 Audio II und ma 2026 Audio I</t>
  </si>
  <si>
    <t>Quelle: ma 2026 Audio I</t>
  </si>
  <si>
    <t>Ergebnisse der ma 2026 Audio II</t>
  </si>
  <si>
    <t>ma 2026 II</t>
  </si>
  <si>
    <t>Quelle: ma 2025 Audio II und ma 2026 Audio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</si>
</sst>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0.0%"/>
    <numFmt numFmtId="167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Lexend"/>
    </font>
    <font>
      <b/>
      <sz val="14"/>
      <name val="Lexend"/>
    </font>
    <font>
      <sz val="11"/>
      <name val="Lexend"/>
    </font>
    <font>
      <sz val="14"/>
      <name val="Lexend"/>
    </font>
    <font>
      <b/>
      <sz val="10"/>
      <name val="Lexend"/>
    </font>
    <font>
      <b/>
      <sz val="12"/>
      <name val="Lexend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 vertical="top" wrapText="1"/>
    </xf>
    <xf numFmtId="49" fontId="4" fillId="0" borderId="0" xfId="0" applyNumberFormat="1" applyFont="1"/>
    <xf numFmtId="166" fontId="4" fillId="0" borderId="0" xfId="1" applyNumberFormat="1" applyFont="1"/>
    <xf numFmtId="1" fontId="4" fillId="0" borderId="0" xfId="0" applyNumberFormat="1" applyFont="1"/>
    <xf numFmtId="167" fontId="8" fillId="3" borderId="1" xfId="0" applyNumberFormat="1" applyFont="1" applyFill="1" applyBorder="1" applyAlignment="1">
      <alignment horizontal="right" vertical="top" wrapText="1"/>
    </xf>
    <xf numFmtId="0" fontId="4" fillId="2" borderId="0" xfId="0" applyFont="1" applyFill="1"/>
    <xf numFmtId="0" fontId="8" fillId="0" borderId="0" xfId="0" applyFont="1"/>
    <xf numFmtId="0" fontId="4" fillId="2" borderId="1" xfId="0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vertical="top"/>
    </xf>
    <xf numFmtId="166" fontId="4" fillId="2" borderId="1" xfId="1" applyNumberFormat="1" applyFont="1" applyFill="1" applyBorder="1" applyAlignment="1">
      <alignment vertical="top"/>
    </xf>
    <xf numFmtId="0" fontId="4" fillId="0" borderId="0" xfId="0" applyFont="1" applyAlignment="1">
      <alignment vertical="top"/>
    </xf>
    <xf numFmtId="167" fontId="4" fillId="2" borderId="1" xfId="0" applyNumberFormat="1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165" fontId="4" fillId="3" borderId="1" xfId="0" applyNumberFormat="1" applyFont="1" applyFill="1" applyBorder="1" applyAlignment="1">
      <alignment vertical="top"/>
    </xf>
    <xf numFmtId="166" fontId="4" fillId="3" borderId="1" xfId="1" applyNumberFormat="1" applyFont="1" applyFill="1" applyBorder="1" applyAlignment="1">
      <alignment vertical="top"/>
    </xf>
    <xf numFmtId="167" fontId="4" fillId="3" borderId="1" xfId="0" applyNumberFormat="1" applyFont="1" applyFill="1" applyBorder="1" applyAlignment="1">
      <alignment vertical="top"/>
    </xf>
    <xf numFmtId="49" fontId="4" fillId="2" borderId="1" xfId="0" applyNumberFormat="1" applyFont="1" applyFill="1" applyBorder="1" applyAlignment="1">
      <alignment vertical="top"/>
    </xf>
    <xf numFmtId="49" fontId="4" fillId="3" borderId="1" xfId="0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vertical="top"/>
    </xf>
    <xf numFmtId="166" fontId="4" fillId="0" borderId="1" xfId="1" applyNumberFormat="1" applyFont="1" applyBorder="1" applyAlignment="1">
      <alignment vertical="top"/>
    </xf>
    <xf numFmtId="167" fontId="4" fillId="0" borderId="1" xfId="0" applyNumberFormat="1" applyFont="1" applyBorder="1" applyAlignment="1">
      <alignment vertical="top"/>
    </xf>
    <xf numFmtId="49" fontId="4" fillId="0" borderId="0" xfId="0" applyNumberFormat="1" applyFont="1" applyAlignment="1">
      <alignment vertical="top"/>
    </xf>
    <xf numFmtId="165" fontId="4" fillId="0" borderId="0" xfId="0" applyNumberFormat="1" applyFont="1" applyAlignment="1">
      <alignment vertical="top"/>
    </xf>
    <xf numFmtId="166" fontId="4" fillId="0" borderId="0" xfId="1" applyNumberFormat="1" applyFont="1" applyAlignment="1">
      <alignment vertical="top"/>
    </xf>
    <xf numFmtId="1" fontId="4" fillId="0" borderId="0" xfId="0" applyNumberFormat="1" applyFont="1" applyAlignment="1">
      <alignment vertical="top"/>
    </xf>
    <xf numFmtId="1" fontId="4" fillId="2" borderId="1" xfId="0" applyNumberFormat="1" applyFont="1" applyFill="1" applyBorder="1" applyAlignment="1">
      <alignment vertical="top"/>
    </xf>
    <xf numFmtId="1" fontId="4" fillId="3" borderId="1" xfId="0" applyNumberFormat="1" applyFont="1" applyFill="1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vertical="top"/>
    </xf>
    <xf numFmtId="0" fontId="8" fillId="0" borderId="0" xfId="0" applyFont="1" applyAlignment="1">
      <alignment vertical="top"/>
    </xf>
    <xf numFmtId="167" fontId="4" fillId="0" borderId="0" xfId="0" applyNumberFormat="1" applyFont="1" applyAlignment="1">
      <alignment vertical="top"/>
    </xf>
    <xf numFmtId="0" fontId="8" fillId="3" borderId="1" xfId="0" applyFont="1" applyFill="1" applyBorder="1" applyAlignment="1">
      <alignment vertical="top" wrapText="1"/>
    </xf>
    <xf numFmtId="167" fontId="8" fillId="3" borderId="1" xfId="0" applyNumberFormat="1" applyFont="1" applyFill="1" applyBorder="1" applyAlignment="1">
      <alignment vertical="top" wrapText="1"/>
    </xf>
    <xf numFmtId="165" fontId="4" fillId="2" borderId="1" xfId="1" applyNumberFormat="1" applyFont="1" applyFill="1" applyBorder="1" applyAlignment="1">
      <alignment vertical="top"/>
    </xf>
    <xf numFmtId="165" fontId="4" fillId="3" borderId="1" xfId="1" applyNumberFormat="1" applyFont="1" applyFill="1" applyBorder="1" applyAlignment="1">
      <alignment vertical="top"/>
    </xf>
    <xf numFmtId="165" fontId="4" fillId="0" borderId="1" xfId="1" applyNumberFormat="1" applyFont="1" applyBorder="1" applyAlignment="1">
      <alignment vertical="top"/>
    </xf>
    <xf numFmtId="167" fontId="4" fillId="2" borderId="1" xfId="2" applyNumberFormat="1" applyFont="1" applyFill="1" applyBorder="1" applyAlignment="1">
      <alignment vertical="top"/>
    </xf>
    <xf numFmtId="167" fontId="4" fillId="3" borderId="1" xfId="2" applyNumberFormat="1" applyFont="1" applyFill="1" applyBorder="1" applyAlignment="1">
      <alignment vertical="top"/>
    </xf>
    <xf numFmtId="167" fontId="4" fillId="0" borderId="1" xfId="2" applyNumberFormat="1" applyFont="1" applyBorder="1" applyAlignment="1">
      <alignment vertical="top"/>
    </xf>
    <xf numFmtId="1" fontId="4" fillId="2" borderId="1" xfId="1" applyNumberFormat="1" applyFont="1" applyFill="1" applyBorder="1" applyAlignment="1">
      <alignment vertical="top"/>
    </xf>
    <xf numFmtId="1" fontId="4" fillId="3" borderId="1" xfId="1" applyNumberFormat="1" applyFont="1" applyFill="1" applyBorder="1" applyAlignment="1">
      <alignment vertical="top"/>
    </xf>
    <xf numFmtId="1" fontId="4" fillId="0" borderId="1" xfId="1" applyNumberFormat="1" applyFont="1" applyBorder="1" applyAlignment="1">
      <alignment vertical="top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right" vertical="top" wrapText="1"/>
    </xf>
    <xf numFmtId="0" fontId="8" fillId="3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vertical="top"/>
    </xf>
    <xf numFmtId="166" fontId="4" fillId="2" borderId="6" xfId="1" applyNumberFormat="1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166" fontId="4" fillId="3" borderId="6" xfId="1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9" fontId="4" fillId="3" borderId="5" xfId="0" applyNumberFormat="1" applyFont="1" applyFill="1" applyBorder="1" applyAlignment="1">
      <alignment vertical="top"/>
    </xf>
    <xf numFmtId="49" fontId="4" fillId="0" borderId="5" xfId="0" applyNumberFormat="1" applyFont="1" applyBorder="1" applyAlignment="1">
      <alignment vertical="top"/>
    </xf>
    <xf numFmtId="166" fontId="4" fillId="0" borderId="6" xfId="1" applyNumberFormat="1" applyFont="1" applyBorder="1" applyAlignment="1">
      <alignment vertical="top"/>
    </xf>
    <xf numFmtId="49" fontId="4" fillId="0" borderId="7" xfId="0" applyNumberFormat="1" applyFont="1" applyBorder="1" applyAlignment="1">
      <alignment vertical="top"/>
    </xf>
    <xf numFmtId="166" fontId="4" fillId="0" borderId="8" xfId="1" applyNumberFormat="1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8" fillId="3" borderId="5" xfId="0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right" vertical="top" wrapText="1"/>
    </xf>
    <xf numFmtId="49" fontId="4" fillId="0" borderId="9" xfId="0" applyNumberFormat="1" applyFont="1" applyBorder="1" applyAlignment="1">
      <alignment vertical="top"/>
    </xf>
    <xf numFmtId="1" fontId="4" fillId="0" borderId="10" xfId="0" applyNumberFormat="1" applyFont="1" applyBorder="1" applyAlignment="1">
      <alignment vertical="top"/>
    </xf>
    <xf numFmtId="166" fontId="4" fillId="0" borderId="11" xfId="1" applyNumberFormat="1" applyFont="1" applyBorder="1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</cellXfs>
  <cellStyles count="4">
    <cellStyle name="Komma" xfId="2" builtinId="3"/>
    <cellStyle name="Prozent" xfId="1" builtinId="5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mruColors>
      <color rgb="FF3A0074"/>
      <color rgb="FF33B8D3"/>
      <color rgb="FFDE36BA"/>
      <color rgb="FFAF2AE4"/>
      <color rgb="FF5200A4"/>
      <color rgb="FF4F32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527050</xdr:colOff>
      <xdr:row>0</xdr:row>
      <xdr:rowOff>0</xdr:rowOff>
    </xdr:from>
    <xdr:to>
      <xdr:col>9</xdr:col>
      <xdr:colOff>109511</xdr:colOff>
      <xdr:row>2</xdr:row>
      <xdr:rowOff>213877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14FF96-51FF-40B9-BFC1-3D4E7402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4150" y="0"/>
          <a:ext cx="1868461" cy="874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647700</xdr:colOff>
      <xdr:row>0</xdr:row>
      <xdr:rowOff>12700</xdr:rowOff>
    </xdr:from>
    <xdr:to>
      <xdr:col>9</xdr:col>
      <xdr:colOff>153961</xdr:colOff>
      <xdr:row>2</xdr:row>
      <xdr:rowOff>226577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4F02D18-37C5-45BF-90AB-321EC03F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6550" y="12700"/>
          <a:ext cx="1792261" cy="8742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82550</xdr:rowOff>
    </xdr:from>
    <xdr:to>
      <xdr:col>9</xdr:col>
      <xdr:colOff>14261</xdr:colOff>
      <xdr:row>3</xdr:row>
      <xdr:rowOff>1664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6558310-44C2-439A-AD1B-61C7FFF82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9850" y="82550"/>
          <a:ext cx="1881161" cy="9097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0</xdr:rowOff>
    </xdr:from>
    <xdr:to>
      <xdr:col>8</xdr:col>
      <xdr:colOff>656236</xdr:colOff>
      <xdr:row>2</xdr:row>
      <xdr:rowOff>193114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C3ED0A3-0717-CBF2-E514-8566BBA86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0" y="0"/>
          <a:ext cx="1805586" cy="853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0</xdr:row>
      <xdr:rowOff>57150</xdr:rowOff>
    </xdr:from>
    <xdr:to>
      <xdr:col>6</xdr:col>
      <xdr:colOff>110136</xdr:colOff>
      <xdr:row>2</xdr:row>
      <xdr:rowOff>236747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E3F159B-F150-4ECD-97F9-11C776660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0900" y="57150"/>
          <a:ext cx="1608736" cy="7447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31750</xdr:rowOff>
    </xdr:from>
    <xdr:to>
      <xdr:col>9</xdr:col>
      <xdr:colOff>52361</xdr:colOff>
      <xdr:row>2</xdr:row>
      <xdr:rowOff>158750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6B1E69D-7354-4B80-B820-55D71C862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4800" y="31750"/>
          <a:ext cx="1722411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showGridLines="0" tabSelected="1" zoomScaleNormal="100" workbookViewId="0">
      <selection activeCell="C5" sqref="C5"/>
    </sheetView>
  </sheetViews>
  <sheetFormatPr baseColWidth="10" defaultRowHeight="18.5" x14ac:dyDescent="0.65"/>
  <cols>
    <col min="1" max="1" width="16.08984375" style="2" customWidth="1"/>
    <col min="2" max="3" width="11.6328125" style="2" customWidth="1"/>
    <col min="4" max="4" width="9.453125" style="2" customWidth="1"/>
    <col min="5" max="5" width="2.7265625" style="2" customWidth="1"/>
    <col min="6" max="6" width="16.26953125" style="2" customWidth="1"/>
    <col min="7" max="8" width="11.6328125" style="2" customWidth="1"/>
    <col min="9" max="9" width="9.453125" style="2" customWidth="1"/>
    <col min="10" max="16384" width="10.90625" style="2"/>
  </cols>
  <sheetData>
    <row r="1" spans="1:9" ht="26" x14ac:dyDescent="0.65">
      <c r="A1" s="35" t="s">
        <v>41</v>
      </c>
    </row>
    <row r="2" spans="1:9" ht="26" x14ac:dyDescent="0.65">
      <c r="A2" s="35" t="s">
        <v>38</v>
      </c>
    </row>
    <row r="3" spans="1:9" ht="24" customHeight="1" x14ac:dyDescent="0.65">
      <c r="A3" s="36" t="s">
        <v>24</v>
      </c>
    </row>
    <row r="4" spans="1:9" ht="37" x14ac:dyDescent="0.65">
      <c r="A4" s="5" t="s">
        <v>29</v>
      </c>
      <c r="B4" s="6" t="s">
        <v>36</v>
      </c>
      <c r="C4" s="6" t="s">
        <v>42</v>
      </c>
      <c r="D4" s="6" t="s">
        <v>4</v>
      </c>
      <c r="F4" s="5" t="s">
        <v>30</v>
      </c>
      <c r="G4" s="6" t="str">
        <f>+B4</f>
        <v>ma 2025 II</v>
      </c>
      <c r="H4" s="6" t="str">
        <f>+C4</f>
        <v>ma 2026 II</v>
      </c>
      <c r="I4" s="6" t="s">
        <v>4</v>
      </c>
    </row>
    <row r="5" spans="1:9" ht="15.5" customHeight="1" x14ac:dyDescent="0.65">
      <c r="A5" s="13" t="s">
        <v>8</v>
      </c>
      <c r="B5" s="14">
        <v>92.3</v>
      </c>
      <c r="C5" s="14">
        <v>91</v>
      </c>
      <c r="D5" s="15">
        <f t="shared" ref="D5:D15" si="0">+C5/B5-1</f>
        <v>-1.4084507042253502E-2</v>
      </c>
      <c r="E5" s="16"/>
      <c r="F5" s="13" t="s">
        <v>8</v>
      </c>
      <c r="G5" s="17">
        <v>65.558999999999997</v>
      </c>
      <c r="H5" s="17">
        <v>63.758000000000003</v>
      </c>
      <c r="I5" s="15">
        <f t="shared" ref="I5:I13" si="1">+H5/G5-1</f>
        <v>-2.7471437941396171E-2</v>
      </c>
    </row>
    <row r="6" spans="1:9" ht="15.5" customHeight="1" x14ac:dyDescent="0.65">
      <c r="A6" s="18" t="s">
        <v>0</v>
      </c>
      <c r="B6" s="19">
        <v>91.9</v>
      </c>
      <c r="C6" s="19">
        <v>90.5</v>
      </c>
      <c r="D6" s="20">
        <f t="shared" si="0"/>
        <v>-1.5233949945593128E-2</v>
      </c>
      <c r="E6" s="16"/>
      <c r="F6" s="18" t="s">
        <v>0</v>
      </c>
      <c r="G6" s="21">
        <v>32.097999999999999</v>
      </c>
      <c r="H6" s="21">
        <v>31.178000000000001</v>
      </c>
      <c r="I6" s="20">
        <f t="shared" si="1"/>
        <v>-2.8662221945292443E-2</v>
      </c>
    </row>
    <row r="7" spans="1:9" ht="15.5" customHeight="1" x14ac:dyDescent="0.65">
      <c r="A7" s="13" t="s">
        <v>1</v>
      </c>
      <c r="B7" s="14">
        <v>92.8</v>
      </c>
      <c r="C7" s="14">
        <v>91.5</v>
      </c>
      <c r="D7" s="15">
        <f t="shared" si="0"/>
        <v>-1.4008620689655138E-2</v>
      </c>
      <c r="E7" s="16"/>
      <c r="F7" s="13" t="s">
        <v>1</v>
      </c>
      <c r="G7" s="17">
        <v>33.462000000000003</v>
      </c>
      <c r="H7" s="17">
        <v>32.58</v>
      </c>
      <c r="I7" s="15">
        <f t="shared" si="1"/>
        <v>-2.6358257127488072E-2</v>
      </c>
    </row>
    <row r="8" spans="1:9" ht="15.5" customHeight="1" x14ac:dyDescent="0.65">
      <c r="A8" s="18" t="s">
        <v>7</v>
      </c>
      <c r="B8" s="19">
        <v>87.3</v>
      </c>
      <c r="C8" s="19">
        <v>86.5</v>
      </c>
      <c r="D8" s="20">
        <f t="shared" si="0"/>
        <v>-9.1638029782359354E-3</v>
      </c>
      <c r="E8" s="16"/>
      <c r="F8" s="18" t="s">
        <v>7</v>
      </c>
      <c r="G8" s="21">
        <v>6.5860000000000003</v>
      </c>
      <c r="H8" s="21">
        <v>6.3860000000000001</v>
      </c>
      <c r="I8" s="20">
        <f t="shared" si="1"/>
        <v>-3.0367446097783191E-2</v>
      </c>
    </row>
    <row r="9" spans="1:9" ht="15.5" customHeight="1" x14ac:dyDescent="0.65">
      <c r="A9" s="22" t="s">
        <v>2</v>
      </c>
      <c r="B9" s="14">
        <v>93.1</v>
      </c>
      <c r="C9" s="14">
        <v>91.5</v>
      </c>
      <c r="D9" s="15">
        <f t="shared" si="0"/>
        <v>-1.7185821697099812E-2</v>
      </c>
      <c r="E9" s="16"/>
      <c r="F9" s="22" t="s">
        <v>2</v>
      </c>
      <c r="G9" s="17">
        <v>37.573</v>
      </c>
      <c r="H9" s="17">
        <v>36.466999999999999</v>
      </c>
      <c r="I9" s="15">
        <f t="shared" si="1"/>
        <v>-2.9436031192611734E-2</v>
      </c>
    </row>
    <row r="10" spans="1:9" ht="15.5" customHeight="1" x14ac:dyDescent="0.65">
      <c r="A10" s="23" t="s">
        <v>9</v>
      </c>
      <c r="B10" s="19">
        <v>85.9</v>
      </c>
      <c r="C10" s="19">
        <v>83.3</v>
      </c>
      <c r="D10" s="20">
        <f t="shared" si="0"/>
        <v>-3.0267753201397074E-2</v>
      </c>
      <c r="E10" s="16"/>
      <c r="F10" s="23" t="s">
        <v>9</v>
      </c>
      <c r="G10" s="21">
        <v>11.996</v>
      </c>
      <c r="H10" s="21">
        <v>11.334</v>
      </c>
      <c r="I10" s="20">
        <f t="shared" si="1"/>
        <v>-5.5185061687229142E-2</v>
      </c>
    </row>
    <row r="11" spans="1:9" ht="15.5" customHeight="1" x14ac:dyDescent="0.65">
      <c r="A11" s="22" t="s">
        <v>5</v>
      </c>
      <c r="B11" s="14">
        <v>89.2</v>
      </c>
      <c r="C11" s="14">
        <v>87.1</v>
      </c>
      <c r="D11" s="15">
        <f t="shared" si="0"/>
        <v>-2.354260089686111E-2</v>
      </c>
      <c r="E11" s="16"/>
      <c r="F11" s="22" t="s">
        <v>5</v>
      </c>
      <c r="G11" s="17">
        <v>31.013000000000002</v>
      </c>
      <c r="H11" s="17">
        <v>29.76</v>
      </c>
      <c r="I11" s="15">
        <f t="shared" si="1"/>
        <v>-4.0402411891787282E-2</v>
      </c>
    </row>
    <row r="12" spans="1:9" ht="15.5" customHeight="1" x14ac:dyDescent="0.65">
      <c r="A12" s="23" t="s">
        <v>10</v>
      </c>
      <c r="B12" s="19">
        <v>91.3</v>
      </c>
      <c r="C12" s="19">
        <v>89.6</v>
      </c>
      <c r="D12" s="20">
        <f t="shared" si="0"/>
        <v>-1.8619934282584905E-2</v>
      </c>
      <c r="E12" s="16"/>
      <c r="F12" s="23" t="s">
        <v>10</v>
      </c>
      <c r="G12" s="21">
        <v>19.015999999999998</v>
      </c>
      <c r="H12" s="21">
        <v>18.425999999999998</v>
      </c>
      <c r="I12" s="20">
        <f t="shared" si="1"/>
        <v>-3.1026503996634425E-2</v>
      </c>
    </row>
    <row r="13" spans="1:9" ht="15.5" customHeight="1" x14ac:dyDescent="0.65">
      <c r="A13" s="22" t="s">
        <v>11</v>
      </c>
      <c r="B13" s="14">
        <v>93</v>
      </c>
      <c r="C13" s="14">
        <v>91.5</v>
      </c>
      <c r="D13" s="15">
        <f t="shared" si="0"/>
        <v>-1.6129032258064502E-2</v>
      </c>
      <c r="E13" s="16"/>
      <c r="F13" s="22" t="s">
        <v>11</v>
      </c>
      <c r="G13" s="17">
        <v>30.59</v>
      </c>
      <c r="H13" s="17">
        <v>29.43</v>
      </c>
      <c r="I13" s="15">
        <f t="shared" si="1"/>
        <v>-3.7920889179470452E-2</v>
      </c>
    </row>
    <row r="14" spans="1:9" ht="15.5" customHeight="1" x14ac:dyDescent="0.65">
      <c r="A14" s="23" t="s">
        <v>6</v>
      </c>
      <c r="B14" s="19">
        <v>95.4</v>
      </c>
      <c r="C14" s="19">
        <v>94.8</v>
      </c>
      <c r="D14" s="20">
        <f>+C14/B14-1</f>
        <v>-6.2893081761007386E-3</v>
      </c>
      <c r="E14" s="16"/>
      <c r="F14" s="23" t="s">
        <v>6</v>
      </c>
      <c r="G14" s="21">
        <v>34.546999999999997</v>
      </c>
      <c r="H14" s="21">
        <v>33.997999999999998</v>
      </c>
      <c r="I14" s="20">
        <f>+H14/G14-1</f>
        <v>-1.5891394332358755E-2</v>
      </c>
    </row>
    <row r="15" spans="1:9" ht="15.5" customHeight="1" x14ac:dyDescent="0.65">
      <c r="A15" s="24" t="s">
        <v>12</v>
      </c>
      <c r="B15" s="25">
        <v>95.2</v>
      </c>
      <c r="C15" s="25">
        <v>94.7</v>
      </c>
      <c r="D15" s="26">
        <f t="shared" si="0"/>
        <v>-5.2521008403361158E-3</v>
      </c>
      <c r="E15" s="16"/>
      <c r="F15" s="24" t="s">
        <v>12</v>
      </c>
      <c r="G15" s="27">
        <v>22.972999999999999</v>
      </c>
      <c r="H15" s="27">
        <v>22.994</v>
      </c>
      <c r="I15" s="26">
        <f t="shared" ref="I15" si="2">+H15/G15-1</f>
        <v>9.1411657162754345E-4</v>
      </c>
    </row>
    <row r="16" spans="1:9" ht="15.5" customHeight="1" x14ac:dyDescent="0.65">
      <c r="A16" s="16"/>
      <c r="B16" s="16"/>
      <c r="C16" s="16"/>
      <c r="D16" s="16"/>
      <c r="E16" s="16"/>
      <c r="F16" s="16"/>
      <c r="G16" s="16"/>
      <c r="H16" s="16"/>
      <c r="I16" s="16"/>
    </row>
    <row r="17" spans="1:9" ht="37" x14ac:dyDescent="0.65">
      <c r="A17" s="5" t="s">
        <v>28</v>
      </c>
      <c r="B17" s="6" t="str">
        <f>+B4</f>
        <v>ma 2025 II</v>
      </c>
      <c r="C17" s="6" t="str">
        <f>+C4</f>
        <v>ma 2026 II</v>
      </c>
      <c r="D17" s="6" t="s">
        <v>4</v>
      </c>
      <c r="E17" s="16"/>
      <c r="F17" s="5" t="s">
        <v>21</v>
      </c>
      <c r="G17" s="6" t="str">
        <f>+G4</f>
        <v>ma 2025 II</v>
      </c>
      <c r="H17" s="6" t="str">
        <f>+H4</f>
        <v>ma 2026 II</v>
      </c>
      <c r="I17" s="6" t="s">
        <v>4</v>
      </c>
    </row>
    <row r="18" spans="1:9" ht="15.5" customHeight="1" x14ac:dyDescent="0.65">
      <c r="A18" s="13" t="s">
        <v>8</v>
      </c>
      <c r="B18" s="14">
        <v>75.099999999999994</v>
      </c>
      <c r="C18" s="14">
        <v>74.099999999999994</v>
      </c>
      <c r="D18" s="15">
        <f t="shared" ref="D18:D28" si="3">+C18/B18-1</f>
        <v>-1.3315579227696439E-2</v>
      </c>
      <c r="E18" s="16"/>
      <c r="F18" s="13" t="s">
        <v>8</v>
      </c>
      <c r="G18" s="17">
        <v>53.304000000000002</v>
      </c>
      <c r="H18" s="17">
        <v>51.91</v>
      </c>
      <c r="I18" s="15">
        <f t="shared" ref="I18:I28" si="4">+H18/G18-1</f>
        <v>-2.6151883535944886E-2</v>
      </c>
    </row>
    <row r="19" spans="1:9" ht="15.5" customHeight="1" x14ac:dyDescent="0.65">
      <c r="A19" s="18" t="s">
        <v>0</v>
      </c>
      <c r="B19" s="19">
        <v>73.900000000000006</v>
      </c>
      <c r="C19" s="19">
        <v>73</v>
      </c>
      <c r="D19" s="20">
        <f t="shared" si="3"/>
        <v>-1.2178619756427644E-2</v>
      </c>
      <c r="E19" s="16"/>
      <c r="F19" s="18" t="s">
        <v>0</v>
      </c>
      <c r="G19" s="21">
        <v>25.812999999999999</v>
      </c>
      <c r="H19" s="21">
        <v>25.135000000000002</v>
      </c>
      <c r="I19" s="20">
        <f t="shared" si="4"/>
        <v>-2.6265835044357422E-2</v>
      </c>
    </row>
    <row r="20" spans="1:9" ht="15.5" customHeight="1" x14ac:dyDescent="0.65">
      <c r="A20" s="13" t="s">
        <v>1</v>
      </c>
      <c r="B20" s="14">
        <v>76.2</v>
      </c>
      <c r="C20" s="14">
        <v>75.2</v>
      </c>
      <c r="D20" s="15">
        <f t="shared" si="3"/>
        <v>-1.3123359580052507E-2</v>
      </c>
      <c r="E20" s="16"/>
      <c r="F20" s="13" t="s">
        <v>1</v>
      </c>
      <c r="G20" s="17">
        <v>27.491</v>
      </c>
      <c r="H20" s="17">
        <v>26.776</v>
      </c>
      <c r="I20" s="15">
        <f t="shared" si="4"/>
        <v>-2.6008511876614127E-2</v>
      </c>
    </row>
    <row r="21" spans="1:9" ht="15.5" customHeight="1" x14ac:dyDescent="0.65">
      <c r="A21" s="18" t="s">
        <v>7</v>
      </c>
      <c r="B21" s="19">
        <v>59.5</v>
      </c>
      <c r="C21" s="19">
        <v>59.3</v>
      </c>
      <c r="D21" s="20">
        <f t="shared" si="3"/>
        <v>-3.3613445378152251E-3</v>
      </c>
      <c r="E21" s="16"/>
      <c r="F21" s="18" t="s">
        <v>7</v>
      </c>
      <c r="G21" s="21">
        <v>4.4619999999999997</v>
      </c>
      <c r="H21" s="21">
        <v>4.3689999999999998</v>
      </c>
      <c r="I21" s="20">
        <f t="shared" si="4"/>
        <v>-2.0842671447781291E-2</v>
      </c>
    </row>
    <row r="22" spans="1:9" ht="15.5" customHeight="1" x14ac:dyDescent="0.65">
      <c r="A22" s="22" t="s">
        <v>2</v>
      </c>
      <c r="B22" s="14">
        <v>76.7</v>
      </c>
      <c r="C22" s="14">
        <v>75.900000000000006</v>
      </c>
      <c r="D22" s="15">
        <f t="shared" si="3"/>
        <v>-1.0430247718383301E-2</v>
      </c>
      <c r="E22" s="16"/>
      <c r="F22" s="22" t="s">
        <v>2</v>
      </c>
      <c r="G22" s="17">
        <v>31.007999999999999</v>
      </c>
      <c r="H22" s="17">
        <v>30.210999999999999</v>
      </c>
      <c r="I22" s="15">
        <f t="shared" si="4"/>
        <v>-2.5703044375644968E-2</v>
      </c>
    </row>
    <row r="23" spans="1:9" ht="15.5" customHeight="1" x14ac:dyDescent="0.65">
      <c r="A23" s="23" t="s">
        <v>9</v>
      </c>
      <c r="B23" s="19">
        <v>60.5</v>
      </c>
      <c r="C23" s="19">
        <v>58.9</v>
      </c>
      <c r="D23" s="20">
        <f t="shared" si="3"/>
        <v>-2.6446280991735516E-2</v>
      </c>
      <c r="E23" s="16"/>
      <c r="F23" s="23" t="s">
        <v>9</v>
      </c>
      <c r="G23" s="21">
        <v>8.4429999999999996</v>
      </c>
      <c r="H23" s="21">
        <v>8.01</v>
      </c>
      <c r="I23" s="20">
        <f t="shared" si="4"/>
        <v>-5.1285088238777643E-2</v>
      </c>
    </row>
    <row r="24" spans="1:9" ht="15.5" customHeight="1" x14ac:dyDescent="0.65">
      <c r="A24" s="22" t="s">
        <v>5</v>
      </c>
      <c r="B24" s="14">
        <v>68.3</v>
      </c>
      <c r="C24" s="14">
        <v>67</v>
      </c>
      <c r="D24" s="15">
        <f t="shared" si="3"/>
        <v>-1.9033674963396696E-2</v>
      </c>
      <c r="E24" s="16"/>
      <c r="F24" s="22" t="s">
        <v>5</v>
      </c>
      <c r="G24" s="17">
        <v>23.768000000000001</v>
      </c>
      <c r="H24" s="17">
        <v>22.88</v>
      </c>
      <c r="I24" s="15">
        <f t="shared" si="4"/>
        <v>-3.7361157859306715E-2</v>
      </c>
    </row>
    <row r="25" spans="1:9" ht="15.5" customHeight="1" x14ac:dyDescent="0.65">
      <c r="A25" s="23" t="s">
        <v>10</v>
      </c>
      <c r="B25" s="19">
        <v>73.599999999999994</v>
      </c>
      <c r="C25" s="19">
        <v>72.3</v>
      </c>
      <c r="D25" s="20">
        <f t="shared" si="3"/>
        <v>-1.7663043478260865E-2</v>
      </c>
      <c r="E25" s="16"/>
      <c r="F25" s="23" t="s">
        <v>10</v>
      </c>
      <c r="G25" s="21">
        <v>15.324999999999999</v>
      </c>
      <c r="H25" s="21">
        <v>14.869</v>
      </c>
      <c r="I25" s="20">
        <f t="shared" si="4"/>
        <v>-2.9755301794453515E-2</v>
      </c>
    </row>
    <row r="26" spans="1:9" ht="15.5" customHeight="1" x14ac:dyDescent="0.65">
      <c r="A26" s="22" t="s">
        <v>11</v>
      </c>
      <c r="B26" s="14">
        <v>76.7</v>
      </c>
      <c r="C26" s="14">
        <v>75.599999999999994</v>
      </c>
      <c r="D26" s="15">
        <f t="shared" si="3"/>
        <v>-1.4341590612777178E-2</v>
      </c>
      <c r="E26" s="16"/>
      <c r="F26" s="22" t="s">
        <v>11</v>
      </c>
      <c r="G26" s="17">
        <v>25.245999999999999</v>
      </c>
      <c r="H26" s="17">
        <v>24.306000000000001</v>
      </c>
      <c r="I26" s="15">
        <f t="shared" si="4"/>
        <v>-3.7233621167709674E-2</v>
      </c>
    </row>
    <row r="27" spans="1:9" ht="15.5" customHeight="1" x14ac:dyDescent="0.65">
      <c r="A27" s="23" t="s">
        <v>6</v>
      </c>
      <c r="B27" s="19">
        <v>81.5</v>
      </c>
      <c r="C27" s="19">
        <v>80.900000000000006</v>
      </c>
      <c r="D27" s="20">
        <f>+C27/B27-1</f>
        <v>-7.3619631901840066E-3</v>
      </c>
      <c r="E27" s="16"/>
      <c r="F27" s="23" t="s">
        <v>6</v>
      </c>
      <c r="G27" s="21">
        <v>29.536000000000001</v>
      </c>
      <c r="H27" s="21">
        <v>29.030999999999999</v>
      </c>
      <c r="I27" s="20">
        <f>+H27/G27-1</f>
        <v>-1.7097778981581935E-2</v>
      </c>
    </row>
    <row r="28" spans="1:9" ht="15.5" customHeight="1" x14ac:dyDescent="0.65">
      <c r="A28" s="24" t="s">
        <v>12</v>
      </c>
      <c r="B28" s="25">
        <v>81.3</v>
      </c>
      <c r="C28" s="25">
        <v>80.7</v>
      </c>
      <c r="D28" s="26">
        <f t="shared" si="3"/>
        <v>-7.3800738007379074E-3</v>
      </c>
      <c r="E28" s="16"/>
      <c r="F28" s="24" t="s">
        <v>12</v>
      </c>
      <c r="G28" s="27">
        <v>19.614000000000001</v>
      </c>
      <c r="H28" s="27">
        <v>19.594000000000001</v>
      </c>
      <c r="I28" s="26">
        <f t="shared" si="4"/>
        <v>-1.0196798205363011E-3</v>
      </c>
    </row>
    <row r="29" spans="1:9" ht="15.5" customHeight="1" x14ac:dyDescent="0.65">
      <c r="A29" s="28"/>
      <c r="B29" s="29"/>
      <c r="C29" s="29"/>
      <c r="D29" s="30"/>
      <c r="E29" s="16"/>
      <c r="F29" s="28"/>
      <c r="G29" s="31"/>
      <c r="H29" s="31"/>
      <c r="I29" s="30"/>
    </row>
    <row r="30" spans="1:9" ht="37" x14ac:dyDescent="0.65">
      <c r="A30" s="5" t="s">
        <v>23</v>
      </c>
      <c r="B30" s="10" t="str">
        <f>+B4</f>
        <v>ma 2025 II</v>
      </c>
      <c r="C30" s="10" t="str">
        <f>+C4</f>
        <v>ma 2026 II</v>
      </c>
      <c r="D30" s="6" t="s">
        <v>4</v>
      </c>
      <c r="E30" s="16"/>
      <c r="F30" s="16"/>
      <c r="G30" s="16"/>
      <c r="H30" s="16"/>
      <c r="I30" s="16"/>
    </row>
    <row r="31" spans="1:9" ht="15.5" customHeight="1" x14ac:dyDescent="0.65">
      <c r="A31" s="13" t="s">
        <v>8</v>
      </c>
      <c r="B31" s="32">
        <v>253</v>
      </c>
      <c r="C31" s="32">
        <v>251</v>
      </c>
      <c r="D31" s="15">
        <f t="shared" ref="D31:D41" si="5">+C31/B31-1</f>
        <v>-7.905138339920903E-3</v>
      </c>
      <c r="E31" s="16"/>
      <c r="F31" s="16"/>
      <c r="G31" s="16"/>
      <c r="H31" s="16"/>
      <c r="I31" s="16"/>
    </row>
    <row r="32" spans="1:9" ht="15.5" customHeight="1" x14ac:dyDescent="0.65">
      <c r="A32" s="18" t="s">
        <v>0</v>
      </c>
      <c r="B32" s="33">
        <v>269</v>
      </c>
      <c r="C32" s="33">
        <v>264</v>
      </c>
      <c r="D32" s="20">
        <f t="shared" si="5"/>
        <v>-1.8587360594795488E-2</v>
      </c>
      <c r="E32" s="16"/>
      <c r="F32" s="16"/>
      <c r="G32" s="16"/>
      <c r="H32" s="16"/>
      <c r="I32" s="16"/>
    </row>
    <row r="33" spans="1:9" ht="15.5" customHeight="1" x14ac:dyDescent="0.65">
      <c r="A33" s="13" t="s">
        <v>1</v>
      </c>
      <c r="B33" s="32">
        <v>238</v>
      </c>
      <c r="C33" s="32">
        <v>239</v>
      </c>
      <c r="D33" s="15">
        <f t="shared" si="5"/>
        <v>4.2016806722688926E-3</v>
      </c>
      <c r="E33" s="16"/>
      <c r="F33" s="16"/>
      <c r="G33" s="16"/>
      <c r="H33" s="16"/>
      <c r="I33" s="16"/>
    </row>
    <row r="34" spans="1:9" ht="15.5" customHeight="1" x14ac:dyDescent="0.65">
      <c r="A34" s="18" t="s">
        <v>7</v>
      </c>
      <c r="B34" s="33">
        <v>147</v>
      </c>
      <c r="C34" s="33">
        <v>148</v>
      </c>
      <c r="D34" s="20">
        <f t="shared" si="5"/>
        <v>6.8027210884353817E-3</v>
      </c>
      <c r="E34" s="16"/>
      <c r="F34" s="16"/>
      <c r="G34" s="16"/>
      <c r="H34" s="16"/>
      <c r="I34" s="16"/>
    </row>
    <row r="35" spans="1:9" ht="15.5" customHeight="1" x14ac:dyDescent="0.65">
      <c r="A35" s="22" t="s">
        <v>2</v>
      </c>
      <c r="B35" s="32">
        <v>265</v>
      </c>
      <c r="C35" s="32">
        <v>262</v>
      </c>
      <c r="D35" s="15">
        <f t="shared" si="5"/>
        <v>-1.132075471698113E-2</v>
      </c>
      <c r="E35" s="16"/>
      <c r="F35" s="16"/>
      <c r="G35" s="16"/>
      <c r="H35" s="16"/>
      <c r="I35" s="16"/>
    </row>
    <row r="36" spans="1:9" ht="15.5" customHeight="1" x14ac:dyDescent="0.65">
      <c r="A36" s="23" t="s">
        <v>9</v>
      </c>
      <c r="B36" s="33">
        <v>199</v>
      </c>
      <c r="C36" s="33">
        <v>195</v>
      </c>
      <c r="D36" s="20">
        <f t="shared" si="5"/>
        <v>-2.010050251256279E-2</v>
      </c>
      <c r="E36" s="16"/>
      <c r="F36" s="16"/>
      <c r="G36" s="16"/>
      <c r="H36" s="16"/>
      <c r="I36" s="16"/>
    </row>
    <row r="37" spans="1:9" ht="15.5" customHeight="1" x14ac:dyDescent="0.65">
      <c r="A37" s="22" t="s">
        <v>5</v>
      </c>
      <c r="B37" s="32">
        <v>236</v>
      </c>
      <c r="C37" s="32">
        <v>233</v>
      </c>
      <c r="D37" s="15">
        <f t="shared" si="5"/>
        <v>-1.2711864406779627E-2</v>
      </c>
      <c r="E37" s="16"/>
      <c r="F37" s="16"/>
      <c r="G37" s="16"/>
      <c r="H37" s="16"/>
      <c r="I37" s="16"/>
    </row>
    <row r="38" spans="1:9" ht="15.5" customHeight="1" x14ac:dyDescent="0.65">
      <c r="A38" s="23" t="s">
        <v>10</v>
      </c>
      <c r="B38" s="33">
        <v>257</v>
      </c>
      <c r="C38" s="33">
        <v>253</v>
      </c>
      <c r="D38" s="20">
        <f t="shared" si="5"/>
        <v>-1.5564202334630295E-2</v>
      </c>
      <c r="E38" s="16"/>
      <c r="F38" s="16"/>
      <c r="G38" s="16"/>
      <c r="H38" s="16"/>
      <c r="I38" s="16"/>
    </row>
    <row r="39" spans="1:9" ht="15.5" customHeight="1" x14ac:dyDescent="0.65">
      <c r="A39" s="22" t="s">
        <v>11</v>
      </c>
      <c r="B39" s="32">
        <v>264</v>
      </c>
      <c r="C39" s="32">
        <v>261</v>
      </c>
      <c r="D39" s="15">
        <f t="shared" si="5"/>
        <v>-1.1363636363636354E-2</v>
      </c>
      <c r="E39" s="16"/>
      <c r="F39" s="16"/>
      <c r="G39" s="16"/>
      <c r="H39" s="16"/>
      <c r="I39" s="16"/>
    </row>
    <row r="40" spans="1:9" ht="15.5" customHeight="1" x14ac:dyDescent="0.65">
      <c r="A40" s="23" t="s">
        <v>6</v>
      </c>
      <c r="B40" s="33">
        <v>266</v>
      </c>
      <c r="C40" s="33">
        <v>265</v>
      </c>
      <c r="D40" s="20">
        <f>+C40/B40-1</f>
        <v>-3.7593984962406291E-3</v>
      </c>
      <c r="E40" s="16"/>
      <c r="G40" s="16"/>
      <c r="H40" s="16"/>
      <c r="I40" s="16"/>
    </row>
    <row r="41" spans="1:9" ht="15.5" customHeight="1" x14ac:dyDescent="0.65">
      <c r="A41" s="24" t="s">
        <v>12</v>
      </c>
      <c r="B41" s="34">
        <v>262</v>
      </c>
      <c r="C41" s="34">
        <v>260</v>
      </c>
      <c r="D41" s="26">
        <f t="shared" si="5"/>
        <v>-7.6335877862595547E-3</v>
      </c>
      <c r="E41" s="16"/>
      <c r="F41" s="12" t="s">
        <v>43</v>
      </c>
      <c r="G41" s="16"/>
      <c r="H41" s="16"/>
      <c r="I41" s="16"/>
    </row>
    <row r="42" spans="1:9" ht="12" customHeight="1" x14ac:dyDescent="0.65">
      <c r="A42" s="11"/>
      <c r="B42" s="11"/>
      <c r="C42" s="11"/>
      <c r="D42" s="11"/>
    </row>
    <row r="43" spans="1:9" ht="13.5" customHeight="1" x14ac:dyDescent="0.65"/>
    <row r="45" spans="1:9" ht="13.5" customHeight="1" x14ac:dyDescent="0.65"/>
    <row r="46" spans="1:9" ht="13.5" customHeight="1" x14ac:dyDescent="0.65"/>
    <row r="47" spans="1:9" ht="13.5" customHeight="1" x14ac:dyDescent="0.65"/>
    <row r="81" spans="1:4" x14ac:dyDescent="0.65">
      <c r="A81" s="7"/>
      <c r="B81" s="9"/>
      <c r="C81" s="9"/>
      <c r="D81" s="8"/>
    </row>
    <row r="82" spans="1:4" x14ac:dyDescent="0.65">
      <c r="A82" s="7"/>
      <c r="B82" s="9"/>
      <c r="C82" s="9"/>
      <c r="D82" s="8"/>
    </row>
    <row r="83" spans="1:4" x14ac:dyDescent="0.65">
      <c r="A83" s="7"/>
      <c r="B83" s="9"/>
      <c r="C83" s="9"/>
      <c r="D83" s="8"/>
    </row>
    <row r="84" spans="1:4" x14ac:dyDescent="0.65">
      <c r="A84" s="7"/>
      <c r="B84" s="9"/>
      <c r="C84" s="9"/>
      <c r="D84" s="8"/>
    </row>
    <row r="85" spans="1:4" x14ac:dyDescent="0.65">
      <c r="A85" s="7"/>
      <c r="B85" s="9"/>
      <c r="C85" s="9"/>
      <c r="D85" s="8"/>
    </row>
    <row r="86" spans="1:4" x14ac:dyDescent="0.65">
      <c r="A86" s="7"/>
      <c r="B86" s="9"/>
      <c r="C86" s="9"/>
      <c r="D86" s="8"/>
    </row>
    <row r="87" spans="1:4" x14ac:dyDescent="0.65">
      <c r="A87" s="7"/>
      <c r="B87" s="9"/>
      <c r="C87" s="9"/>
      <c r="D87" s="8"/>
    </row>
    <row r="88" spans="1:4" x14ac:dyDescent="0.65">
      <c r="A88" s="7"/>
      <c r="B88" s="9"/>
      <c r="C88" s="9"/>
      <c r="D88" s="8"/>
    </row>
    <row r="89" spans="1:4" x14ac:dyDescent="0.65">
      <c r="A89" s="7"/>
      <c r="B89" s="9"/>
      <c r="C89" s="9"/>
      <c r="D89" s="8"/>
    </row>
    <row r="90" spans="1:4" x14ac:dyDescent="0.65">
      <c r="A90" s="7"/>
      <c r="B90" s="9"/>
      <c r="C90" s="9"/>
      <c r="D90" s="8"/>
    </row>
    <row r="91" spans="1:4" x14ac:dyDescent="0.65">
      <c r="A91" s="7"/>
      <c r="B91" s="9"/>
      <c r="C91" s="9"/>
      <c r="D91" s="8"/>
    </row>
    <row r="92" spans="1:4" x14ac:dyDescent="0.65">
      <c r="A92" s="11"/>
      <c r="B92" s="11"/>
      <c r="C92" s="11"/>
      <c r="D92" s="11"/>
    </row>
  </sheetData>
  <pageMargins left="0.25" right="0.25" top="0.75" bottom="0.75" header="0.3" footer="0.3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showGridLines="0" zoomScaleNormal="100" workbookViewId="0">
      <selection activeCell="N19" sqref="N19"/>
    </sheetView>
  </sheetViews>
  <sheetFormatPr baseColWidth="10" defaultColWidth="11.453125" defaultRowHeight="18.5" x14ac:dyDescent="0.65"/>
  <cols>
    <col min="1" max="1" width="16.08984375" style="2" customWidth="1"/>
    <col min="2" max="3" width="11.6328125" style="2" customWidth="1"/>
    <col min="4" max="4" width="9.453125" style="2" customWidth="1"/>
    <col min="5" max="5" width="3.26953125" style="2" customWidth="1"/>
    <col min="6" max="6" width="16.1796875" style="2" customWidth="1"/>
    <col min="7" max="8" width="11.6328125" style="2" customWidth="1"/>
    <col min="9" max="9" width="9.453125" style="2" customWidth="1"/>
    <col min="10" max="16384" width="11.453125" style="2"/>
  </cols>
  <sheetData>
    <row r="1" spans="1:9" ht="26" x14ac:dyDescent="0.65">
      <c r="A1" s="35" t="s">
        <v>41</v>
      </c>
    </row>
    <row r="2" spans="1:9" ht="26" x14ac:dyDescent="0.65">
      <c r="A2" s="35" t="s">
        <v>38</v>
      </c>
    </row>
    <row r="3" spans="1:9" ht="26" x14ac:dyDescent="0.9">
      <c r="A3" s="4" t="s">
        <v>27</v>
      </c>
    </row>
    <row r="4" spans="1:9" s="16" customFormat="1" ht="37" x14ac:dyDescent="0.25">
      <c r="A4" s="5" t="s">
        <v>29</v>
      </c>
      <c r="B4" s="6" t="s">
        <v>36</v>
      </c>
      <c r="C4" s="6" t="s">
        <v>42</v>
      </c>
      <c r="D4" s="6" t="s">
        <v>4</v>
      </c>
      <c r="F4" s="5" t="s">
        <v>30</v>
      </c>
      <c r="G4" s="6" t="str">
        <f>+B4</f>
        <v>ma 2025 II</v>
      </c>
      <c r="H4" s="6" t="str">
        <f>+C4</f>
        <v>ma 2026 II</v>
      </c>
      <c r="I4" s="6" t="s">
        <v>4</v>
      </c>
    </row>
    <row r="5" spans="1:9" s="16" customFormat="1" ht="15.5" customHeight="1" x14ac:dyDescent="0.25">
      <c r="A5" s="13" t="s">
        <v>8</v>
      </c>
      <c r="B5" s="14">
        <v>92</v>
      </c>
      <c r="C5" s="14">
        <v>90.8</v>
      </c>
      <c r="D5" s="15">
        <f t="shared" ref="D5:D15" si="0">+C5/B5-1</f>
        <v>-1.3043478260869601E-2</v>
      </c>
      <c r="F5" s="13" t="s">
        <v>8</v>
      </c>
      <c r="G5" s="17">
        <v>65.343999999999994</v>
      </c>
      <c r="H5" s="17">
        <v>63.558999999999997</v>
      </c>
      <c r="I5" s="15">
        <f t="shared" ref="I5:I13" si="1">+H5/G5-1</f>
        <v>-2.7316968658178231E-2</v>
      </c>
    </row>
    <row r="6" spans="1:9" s="16" customFormat="1" ht="15.5" customHeight="1" x14ac:dyDescent="0.25">
      <c r="A6" s="18" t="s">
        <v>0</v>
      </c>
      <c r="B6" s="19">
        <v>91.5</v>
      </c>
      <c r="C6" s="19">
        <v>90.2</v>
      </c>
      <c r="D6" s="20">
        <f t="shared" si="0"/>
        <v>-1.4207650273224015E-2</v>
      </c>
      <c r="F6" s="18" t="s">
        <v>0</v>
      </c>
      <c r="G6" s="21">
        <v>31.983000000000001</v>
      </c>
      <c r="H6" s="21">
        <v>31.062000000000001</v>
      </c>
      <c r="I6" s="20">
        <f t="shared" si="1"/>
        <v>-2.8796548166213243E-2</v>
      </c>
    </row>
    <row r="7" spans="1:9" s="16" customFormat="1" ht="15.5" customHeight="1" x14ac:dyDescent="0.25">
      <c r="A7" s="13" t="s">
        <v>1</v>
      </c>
      <c r="B7" s="14">
        <v>92.5</v>
      </c>
      <c r="C7" s="14">
        <v>91.3</v>
      </c>
      <c r="D7" s="15">
        <f t="shared" si="0"/>
        <v>-1.2972972972972951E-2</v>
      </c>
      <c r="F7" s="13" t="s">
        <v>1</v>
      </c>
      <c r="G7" s="17">
        <v>33.360999999999997</v>
      </c>
      <c r="H7" s="17">
        <v>32.497</v>
      </c>
      <c r="I7" s="15">
        <f t="shared" si="1"/>
        <v>-2.5898504241479436E-2</v>
      </c>
    </row>
    <row r="8" spans="1:9" s="16" customFormat="1" ht="15.5" customHeight="1" x14ac:dyDescent="0.25">
      <c r="A8" s="18" t="s">
        <v>7</v>
      </c>
      <c r="B8" s="19">
        <v>86.8</v>
      </c>
      <c r="C8" s="19">
        <v>86.2</v>
      </c>
      <c r="D8" s="20">
        <f t="shared" si="0"/>
        <v>-6.9124423963132786E-3</v>
      </c>
      <c r="F8" s="18" t="s">
        <v>7</v>
      </c>
      <c r="G8" s="21">
        <v>6.5519999999999996</v>
      </c>
      <c r="H8" s="21">
        <v>6.3630000000000004</v>
      </c>
      <c r="I8" s="20">
        <f t="shared" si="1"/>
        <v>-2.8846153846153744E-2</v>
      </c>
    </row>
    <row r="9" spans="1:9" s="16" customFormat="1" ht="15.5" customHeight="1" x14ac:dyDescent="0.25">
      <c r="A9" s="22" t="s">
        <v>2</v>
      </c>
      <c r="B9" s="14">
        <v>92.8</v>
      </c>
      <c r="C9" s="14">
        <v>91.2</v>
      </c>
      <c r="D9" s="15">
        <f t="shared" si="0"/>
        <v>-1.7241379310344751E-2</v>
      </c>
      <c r="F9" s="22" t="s">
        <v>2</v>
      </c>
      <c r="G9" s="17">
        <v>37.441000000000003</v>
      </c>
      <c r="H9" s="17">
        <v>36.334000000000003</v>
      </c>
      <c r="I9" s="15">
        <f t="shared" si="1"/>
        <v>-2.9566517988301566E-2</v>
      </c>
    </row>
    <row r="10" spans="1:9" s="16" customFormat="1" ht="15.5" customHeight="1" x14ac:dyDescent="0.25">
      <c r="A10" s="23" t="s">
        <v>9</v>
      </c>
      <c r="B10" s="19">
        <v>85.4</v>
      </c>
      <c r="C10" s="19">
        <v>82.8</v>
      </c>
      <c r="D10" s="20">
        <f t="shared" si="0"/>
        <v>-3.0444964871194524E-2</v>
      </c>
      <c r="F10" s="23" t="s">
        <v>9</v>
      </c>
      <c r="G10" s="21">
        <v>11.930999999999999</v>
      </c>
      <c r="H10" s="21">
        <v>11.263</v>
      </c>
      <c r="I10" s="20">
        <f t="shared" si="1"/>
        <v>-5.5988601123124537E-2</v>
      </c>
    </row>
    <row r="11" spans="1:9" s="16" customFormat="1" ht="15.5" customHeight="1" x14ac:dyDescent="0.25">
      <c r="A11" s="22" t="s">
        <v>5</v>
      </c>
      <c r="B11" s="14">
        <v>88.7</v>
      </c>
      <c r="C11" s="14">
        <v>86.7</v>
      </c>
      <c r="D11" s="15">
        <f t="shared" si="0"/>
        <v>-2.2547914317925577E-2</v>
      </c>
      <c r="F11" s="22" t="s">
        <v>5</v>
      </c>
      <c r="G11" s="17">
        <v>30.861000000000001</v>
      </c>
      <c r="H11" s="17">
        <v>29.61</v>
      </c>
      <c r="I11" s="15">
        <f t="shared" si="1"/>
        <v>-4.0536599591717737E-2</v>
      </c>
    </row>
    <row r="12" spans="1:9" s="16" customFormat="1" ht="15.5" customHeight="1" x14ac:dyDescent="0.25">
      <c r="A12" s="23" t="s">
        <v>10</v>
      </c>
      <c r="B12" s="19">
        <v>90.9</v>
      </c>
      <c r="C12" s="19">
        <v>89.3</v>
      </c>
      <c r="D12" s="20">
        <f t="shared" si="0"/>
        <v>-1.7601760176017667E-2</v>
      </c>
      <c r="F12" s="23" t="s">
        <v>10</v>
      </c>
      <c r="G12" s="21">
        <v>18.93</v>
      </c>
      <c r="H12" s="21">
        <v>18.347000000000001</v>
      </c>
      <c r="I12" s="20">
        <f t="shared" si="1"/>
        <v>-3.0797675647120881E-2</v>
      </c>
    </row>
    <row r="13" spans="1:9" s="16" customFormat="1" ht="15.5" customHeight="1" x14ac:dyDescent="0.25">
      <c r="A13" s="22" t="s">
        <v>11</v>
      </c>
      <c r="B13" s="14">
        <v>92.6</v>
      </c>
      <c r="C13" s="14">
        <v>91.2</v>
      </c>
      <c r="D13" s="15">
        <f t="shared" si="0"/>
        <v>-1.5118790496760126E-2</v>
      </c>
      <c r="F13" s="22" t="s">
        <v>11</v>
      </c>
      <c r="G13" s="17">
        <v>30.466000000000001</v>
      </c>
      <c r="H13" s="17">
        <v>29.321000000000002</v>
      </c>
      <c r="I13" s="15">
        <f t="shared" si="1"/>
        <v>-3.7582879275257608E-2</v>
      </c>
    </row>
    <row r="14" spans="1:9" s="16" customFormat="1" ht="15.5" customHeight="1" x14ac:dyDescent="0.25">
      <c r="A14" s="23" t="s">
        <v>6</v>
      </c>
      <c r="B14" s="19">
        <v>95.2</v>
      </c>
      <c r="C14" s="19">
        <v>94.7</v>
      </c>
      <c r="D14" s="20">
        <f>+C14/B14-1</f>
        <v>-5.2521008403361158E-3</v>
      </c>
      <c r="F14" s="23" t="s">
        <v>6</v>
      </c>
      <c r="G14" s="21">
        <v>34.482999999999997</v>
      </c>
      <c r="H14" s="21">
        <v>33.948999999999998</v>
      </c>
      <c r="I14" s="20">
        <f>+H14/G14-1</f>
        <v>-1.5485891598758794E-2</v>
      </c>
    </row>
    <row r="15" spans="1:9" s="16" customFormat="1" ht="15.5" customHeight="1" x14ac:dyDescent="0.25">
      <c r="A15" s="24" t="s">
        <v>12</v>
      </c>
      <c r="B15" s="25">
        <v>95.1</v>
      </c>
      <c r="C15" s="25">
        <v>94.7</v>
      </c>
      <c r="D15" s="26">
        <f t="shared" si="0"/>
        <v>-4.2060988433226809E-3</v>
      </c>
      <c r="F15" s="24" t="s">
        <v>12</v>
      </c>
      <c r="G15" s="27">
        <v>22.946999999999999</v>
      </c>
      <c r="H15" s="27">
        <v>22.975000000000001</v>
      </c>
      <c r="I15" s="26">
        <f t="shared" ref="I15" si="2">+H15/G15-1</f>
        <v>1.2202030766550465E-3</v>
      </c>
    </row>
    <row r="16" spans="1:9" s="16" customFormat="1" ht="15.5" customHeight="1" x14ac:dyDescent="0.25"/>
    <row r="17" spans="1:9" s="16" customFormat="1" ht="37" x14ac:dyDescent="0.25">
      <c r="A17" s="5" t="s">
        <v>28</v>
      </c>
      <c r="B17" s="6" t="str">
        <f>+B4</f>
        <v>ma 2025 II</v>
      </c>
      <c r="C17" s="6" t="str">
        <f>+C4</f>
        <v>ma 2026 II</v>
      </c>
      <c r="D17" s="6" t="s">
        <v>4</v>
      </c>
      <c r="F17" s="5" t="s">
        <v>21</v>
      </c>
      <c r="G17" s="6" t="str">
        <f>+B4</f>
        <v>ma 2025 II</v>
      </c>
      <c r="H17" s="6" t="str">
        <f>+C4</f>
        <v>ma 2026 II</v>
      </c>
      <c r="I17" s="6" t="s">
        <v>4</v>
      </c>
    </row>
    <row r="18" spans="1:9" s="16" customFormat="1" ht="15.5" customHeight="1" x14ac:dyDescent="0.25">
      <c r="A18" s="13" t="s">
        <v>8</v>
      </c>
      <c r="B18" s="14">
        <v>74.900000000000006</v>
      </c>
      <c r="C18" s="14">
        <v>73.900000000000006</v>
      </c>
      <c r="D18" s="15">
        <f t="shared" ref="D18:D28" si="3">+C18/B18-1</f>
        <v>-1.3351134846461998E-2</v>
      </c>
      <c r="F18" s="13" t="s">
        <v>8</v>
      </c>
      <c r="G18" s="17">
        <v>53.16</v>
      </c>
      <c r="H18" s="17">
        <v>51.781999999999996</v>
      </c>
      <c r="I18" s="15">
        <f t="shared" ref="I18:I28" si="4">+H18/G18-1</f>
        <v>-2.5921745673438634E-2</v>
      </c>
    </row>
    <row r="19" spans="1:9" s="16" customFormat="1" ht="15.5" customHeight="1" x14ac:dyDescent="0.25">
      <c r="A19" s="18" t="s">
        <v>0</v>
      </c>
      <c r="B19" s="19">
        <v>73.599999999999994</v>
      </c>
      <c r="C19" s="19">
        <v>72.8</v>
      </c>
      <c r="D19" s="20">
        <f t="shared" si="3"/>
        <v>-1.0869565217391242E-2</v>
      </c>
      <c r="F19" s="18" t="s">
        <v>0</v>
      </c>
      <c r="G19" s="21">
        <v>25.73</v>
      </c>
      <c r="H19" s="21">
        <v>25.055</v>
      </c>
      <c r="I19" s="20">
        <f t="shared" si="4"/>
        <v>-2.6233968130586871E-2</v>
      </c>
    </row>
    <row r="20" spans="1:9" s="16" customFormat="1" ht="15.5" customHeight="1" x14ac:dyDescent="0.25">
      <c r="A20" s="13" t="s">
        <v>1</v>
      </c>
      <c r="B20" s="14">
        <v>76.099999999999994</v>
      </c>
      <c r="C20" s="14">
        <v>75.099999999999994</v>
      </c>
      <c r="D20" s="15">
        <f t="shared" si="3"/>
        <v>-1.3140604467805517E-2</v>
      </c>
      <c r="F20" s="13" t="s">
        <v>1</v>
      </c>
      <c r="G20" s="17">
        <v>27.43</v>
      </c>
      <c r="H20" s="17">
        <v>26.727</v>
      </c>
      <c r="I20" s="15">
        <f t="shared" si="4"/>
        <v>-2.5628873496172044E-2</v>
      </c>
    </row>
    <row r="21" spans="1:9" s="16" customFormat="1" ht="15.5" customHeight="1" x14ac:dyDescent="0.25">
      <c r="A21" s="18" t="s">
        <v>7</v>
      </c>
      <c r="B21" s="19">
        <v>59.3</v>
      </c>
      <c r="C21" s="19">
        <v>59.1</v>
      </c>
      <c r="D21" s="20">
        <f t="shared" si="3"/>
        <v>-3.3726812816188279E-3</v>
      </c>
      <c r="F21" s="18" t="s">
        <v>7</v>
      </c>
      <c r="G21" s="21">
        <v>4.4470000000000001</v>
      </c>
      <c r="H21" s="21">
        <v>4.3499999999999996</v>
      </c>
      <c r="I21" s="20">
        <f t="shared" si="4"/>
        <v>-2.1812457836744015E-2</v>
      </c>
    </row>
    <row r="22" spans="1:9" s="16" customFormat="1" ht="15.5" customHeight="1" x14ac:dyDescent="0.25">
      <c r="A22" s="22" t="s">
        <v>2</v>
      </c>
      <c r="B22" s="14">
        <v>76.400000000000006</v>
      </c>
      <c r="C22" s="14">
        <v>75.7</v>
      </c>
      <c r="D22" s="15">
        <f t="shared" si="3"/>
        <v>-9.162303664921545E-3</v>
      </c>
      <c r="F22" s="22" t="s">
        <v>2</v>
      </c>
      <c r="G22" s="17">
        <v>30.905999999999999</v>
      </c>
      <c r="H22" s="17">
        <v>30.120999999999999</v>
      </c>
      <c r="I22" s="15">
        <f t="shared" si="4"/>
        <v>-2.5399598783407806E-2</v>
      </c>
    </row>
    <row r="23" spans="1:9" s="16" customFormat="1" ht="15.5" customHeight="1" x14ac:dyDescent="0.25">
      <c r="A23" s="23" t="s">
        <v>9</v>
      </c>
      <c r="B23" s="19">
        <v>60.2</v>
      </c>
      <c r="C23" s="19">
        <v>58.6</v>
      </c>
      <c r="D23" s="20">
        <f t="shared" si="3"/>
        <v>-2.657807308970106E-2</v>
      </c>
      <c r="F23" s="23" t="s">
        <v>9</v>
      </c>
      <c r="G23" s="21">
        <v>8.4120000000000008</v>
      </c>
      <c r="H23" s="21">
        <v>7.976</v>
      </c>
      <c r="I23" s="20">
        <f t="shared" si="4"/>
        <v>-5.1830718021873556E-2</v>
      </c>
    </row>
    <row r="24" spans="1:9" s="16" customFormat="1" ht="15.5" customHeight="1" x14ac:dyDescent="0.25">
      <c r="A24" s="22" t="s">
        <v>5</v>
      </c>
      <c r="B24" s="14">
        <v>68.099999999999994</v>
      </c>
      <c r="C24" s="14">
        <v>66.7</v>
      </c>
      <c r="D24" s="15">
        <f t="shared" si="3"/>
        <v>-2.0558002936857389E-2</v>
      </c>
      <c r="F24" s="22" t="s">
        <v>5</v>
      </c>
      <c r="G24" s="17">
        <v>23.686</v>
      </c>
      <c r="H24" s="17">
        <v>22.797999999999998</v>
      </c>
      <c r="I24" s="15">
        <f t="shared" si="4"/>
        <v>-3.749050071772364E-2</v>
      </c>
    </row>
    <row r="25" spans="1:9" s="16" customFormat="1" ht="15.5" customHeight="1" x14ac:dyDescent="0.25">
      <c r="A25" s="23" t="s">
        <v>10</v>
      </c>
      <c r="B25" s="19">
        <v>73.400000000000006</v>
      </c>
      <c r="C25" s="19">
        <v>72.099999999999994</v>
      </c>
      <c r="D25" s="20">
        <f t="shared" si="3"/>
        <v>-1.7711171662125547E-2</v>
      </c>
      <c r="F25" s="23" t="s">
        <v>10</v>
      </c>
      <c r="G25" s="21">
        <v>15.273999999999999</v>
      </c>
      <c r="H25" s="21">
        <v>14.821</v>
      </c>
      <c r="I25" s="20">
        <f t="shared" si="4"/>
        <v>-2.9658242765483789E-2</v>
      </c>
    </row>
    <row r="26" spans="1:9" s="16" customFormat="1" ht="15.5" customHeight="1" x14ac:dyDescent="0.25">
      <c r="A26" s="22" t="s">
        <v>11</v>
      </c>
      <c r="B26" s="14">
        <v>76.5</v>
      </c>
      <c r="C26" s="14">
        <v>75.400000000000006</v>
      </c>
      <c r="D26" s="15">
        <f t="shared" si="3"/>
        <v>-1.437908496732021E-2</v>
      </c>
      <c r="F26" s="22" t="s">
        <v>11</v>
      </c>
      <c r="G26" s="17">
        <v>25.169</v>
      </c>
      <c r="H26" s="17">
        <v>24.236999999999998</v>
      </c>
      <c r="I26" s="15">
        <f t="shared" si="4"/>
        <v>-3.7029679367475921E-2</v>
      </c>
    </row>
    <row r="27" spans="1:9" s="16" customFormat="1" ht="15.5" customHeight="1" x14ac:dyDescent="0.25">
      <c r="A27" s="23" t="s">
        <v>6</v>
      </c>
      <c r="B27" s="19">
        <v>81.400000000000006</v>
      </c>
      <c r="C27" s="19">
        <v>80.8</v>
      </c>
      <c r="D27" s="20">
        <f>+C27/B27-1</f>
        <v>-7.3710073710074875E-3</v>
      </c>
      <c r="F27" s="23" t="s">
        <v>6</v>
      </c>
      <c r="G27" s="21">
        <v>29.475000000000001</v>
      </c>
      <c r="H27" s="21">
        <v>28.984000000000002</v>
      </c>
      <c r="I27" s="20">
        <f>+H27/G27-1</f>
        <v>-1.6658184902459738E-2</v>
      </c>
    </row>
    <row r="28" spans="1:9" s="16" customFormat="1" ht="15.5" customHeight="1" x14ac:dyDescent="0.25">
      <c r="A28" s="24" t="s">
        <v>12</v>
      </c>
      <c r="B28" s="25">
        <v>81.099999999999994</v>
      </c>
      <c r="C28" s="25">
        <v>80.599999999999994</v>
      </c>
      <c r="D28" s="26">
        <f t="shared" si="3"/>
        <v>-6.1652281134402243E-3</v>
      </c>
      <c r="F28" s="24" t="s">
        <v>12</v>
      </c>
      <c r="G28" s="27">
        <v>19.579000000000001</v>
      </c>
      <c r="H28" s="27">
        <v>19.568000000000001</v>
      </c>
      <c r="I28" s="26">
        <f t="shared" si="4"/>
        <v>-5.6182644670310644E-4</v>
      </c>
    </row>
    <row r="29" spans="1:9" s="16" customFormat="1" ht="15.5" customHeight="1" x14ac:dyDescent="0.25">
      <c r="F29" s="37"/>
      <c r="G29" s="37"/>
      <c r="H29" s="37"/>
      <c r="I29" s="37"/>
    </row>
    <row r="30" spans="1:9" s="16" customFormat="1" ht="37" x14ac:dyDescent="0.25">
      <c r="A30" s="5" t="s">
        <v>23</v>
      </c>
      <c r="B30" s="10" t="str">
        <f>+B4</f>
        <v>ma 2025 II</v>
      </c>
      <c r="C30" s="10" t="str">
        <f>+C4</f>
        <v>ma 2026 II</v>
      </c>
      <c r="D30" s="6" t="s">
        <v>4</v>
      </c>
    </row>
    <row r="31" spans="1:9" s="16" customFormat="1" ht="15.5" customHeight="1" x14ac:dyDescent="0.25">
      <c r="A31" s="13" t="s">
        <v>8</v>
      </c>
      <c r="B31" s="32">
        <v>252</v>
      </c>
      <c r="C31" s="32">
        <v>250</v>
      </c>
      <c r="D31" s="15">
        <f t="shared" ref="D31:D41" si="5">+C31/B31-1</f>
        <v>-7.9365079365079083E-3</v>
      </c>
    </row>
    <row r="32" spans="1:9" s="16" customFormat="1" ht="15.5" customHeight="1" x14ac:dyDescent="0.25">
      <c r="A32" s="18" t="s">
        <v>0</v>
      </c>
      <c r="B32" s="33">
        <v>268</v>
      </c>
      <c r="C32" s="33">
        <v>263</v>
      </c>
      <c r="D32" s="20">
        <f t="shared" si="5"/>
        <v>-1.8656716417910446E-2</v>
      </c>
    </row>
    <row r="33" spans="1:6" s="16" customFormat="1" ht="15.5" customHeight="1" x14ac:dyDescent="0.25">
      <c r="A33" s="13" t="s">
        <v>1</v>
      </c>
      <c r="B33" s="32">
        <v>237</v>
      </c>
      <c r="C33" s="32">
        <v>238</v>
      </c>
      <c r="D33" s="15">
        <f t="shared" si="5"/>
        <v>4.2194092827003704E-3</v>
      </c>
    </row>
    <row r="34" spans="1:6" s="16" customFormat="1" ht="15.5" customHeight="1" x14ac:dyDescent="0.25">
      <c r="A34" s="18" t="s">
        <v>7</v>
      </c>
      <c r="B34" s="33">
        <v>146</v>
      </c>
      <c r="C34" s="33">
        <v>147</v>
      </c>
      <c r="D34" s="20">
        <f t="shared" si="5"/>
        <v>6.8493150684931781E-3</v>
      </c>
    </row>
    <row r="35" spans="1:6" s="16" customFormat="1" ht="15.5" customHeight="1" x14ac:dyDescent="0.25">
      <c r="A35" s="22" t="s">
        <v>2</v>
      </c>
      <c r="B35" s="32">
        <v>264</v>
      </c>
      <c r="C35" s="32">
        <v>261</v>
      </c>
      <c r="D35" s="15">
        <f t="shared" si="5"/>
        <v>-1.1363636363636354E-2</v>
      </c>
    </row>
    <row r="36" spans="1:6" s="16" customFormat="1" ht="15.5" customHeight="1" x14ac:dyDescent="0.25">
      <c r="A36" s="23" t="s">
        <v>9</v>
      </c>
      <c r="B36" s="33">
        <v>198</v>
      </c>
      <c r="C36" s="33">
        <v>195</v>
      </c>
      <c r="D36" s="20">
        <f t="shared" si="5"/>
        <v>-1.5151515151515138E-2</v>
      </c>
    </row>
    <row r="37" spans="1:6" s="16" customFormat="1" ht="15.5" customHeight="1" x14ac:dyDescent="0.25">
      <c r="A37" s="22" t="s">
        <v>5</v>
      </c>
      <c r="B37" s="32">
        <v>236</v>
      </c>
      <c r="C37" s="32">
        <v>232</v>
      </c>
      <c r="D37" s="15">
        <f t="shared" si="5"/>
        <v>-1.6949152542372836E-2</v>
      </c>
    </row>
    <row r="38" spans="1:6" s="16" customFormat="1" ht="15.5" customHeight="1" x14ac:dyDescent="0.25">
      <c r="A38" s="23" t="s">
        <v>10</v>
      </c>
      <c r="B38" s="33">
        <v>256</v>
      </c>
      <c r="C38" s="33">
        <v>252</v>
      </c>
      <c r="D38" s="20">
        <f t="shared" si="5"/>
        <v>-1.5625E-2</v>
      </c>
    </row>
    <row r="39" spans="1:6" s="16" customFormat="1" ht="15.5" customHeight="1" x14ac:dyDescent="0.25">
      <c r="A39" s="22" t="s">
        <v>11</v>
      </c>
      <c r="B39" s="32">
        <v>263</v>
      </c>
      <c r="C39" s="32">
        <v>260</v>
      </c>
      <c r="D39" s="15">
        <f t="shared" si="5"/>
        <v>-1.1406844106463865E-2</v>
      </c>
    </row>
    <row r="40" spans="1:6" s="16" customFormat="1" ht="15.5" customHeight="1" x14ac:dyDescent="0.25">
      <c r="A40" s="23" t="s">
        <v>6</v>
      </c>
      <c r="B40" s="33">
        <v>266</v>
      </c>
      <c r="C40" s="33">
        <v>264</v>
      </c>
      <c r="D40" s="20">
        <f>+C40/B40-1</f>
        <v>-7.5187969924812581E-3</v>
      </c>
    </row>
    <row r="41" spans="1:6" s="16" customFormat="1" ht="15.5" customHeight="1" x14ac:dyDescent="0.65">
      <c r="A41" s="24" t="s">
        <v>12</v>
      </c>
      <c r="B41" s="34">
        <v>262</v>
      </c>
      <c r="C41" s="34">
        <v>260</v>
      </c>
      <c r="D41" s="26">
        <f t="shared" si="5"/>
        <v>-7.6335877862595547E-3</v>
      </c>
      <c r="F41" s="12" t="s">
        <v>43</v>
      </c>
    </row>
    <row r="42" spans="1:6" ht="12" customHeight="1" x14ac:dyDescent="0.65">
      <c r="A42" s="11"/>
      <c r="B42" s="11"/>
      <c r="C42" s="11"/>
      <c r="D42" s="11"/>
    </row>
    <row r="43" spans="1:6" ht="13.5" customHeight="1" x14ac:dyDescent="0.65"/>
    <row r="44" spans="1:6" ht="13.5" customHeight="1" x14ac:dyDescent="0.65"/>
    <row r="45" spans="1:6" ht="13.5" customHeight="1" x14ac:dyDescent="0.65">
      <c r="A45" s="12"/>
    </row>
    <row r="82" spans="1:4" x14ac:dyDescent="0.65">
      <c r="A82" s="7"/>
      <c r="B82" s="9"/>
      <c r="C82" s="9"/>
      <c r="D82" s="8"/>
    </row>
    <row r="83" spans="1:4" x14ac:dyDescent="0.65">
      <c r="A83" s="7"/>
      <c r="B83" s="9"/>
      <c r="C83" s="9"/>
      <c r="D83" s="8"/>
    </row>
    <row r="84" spans="1:4" x14ac:dyDescent="0.65">
      <c r="A84" s="7"/>
      <c r="B84" s="9"/>
      <c r="C84" s="9"/>
      <c r="D84" s="8"/>
    </row>
    <row r="85" spans="1:4" x14ac:dyDescent="0.65">
      <c r="A85" s="7"/>
      <c r="B85" s="9"/>
      <c r="C85" s="9"/>
      <c r="D85" s="8"/>
    </row>
    <row r="86" spans="1:4" x14ac:dyDescent="0.65">
      <c r="A86" s="7"/>
      <c r="B86" s="9"/>
      <c r="C86" s="9"/>
      <c r="D86" s="8"/>
    </row>
    <row r="87" spans="1:4" x14ac:dyDescent="0.65">
      <c r="A87" s="7"/>
      <c r="B87" s="9"/>
      <c r="C87" s="9"/>
      <c r="D87" s="8"/>
    </row>
    <row r="88" spans="1:4" x14ac:dyDescent="0.65">
      <c r="A88" s="7"/>
      <c r="B88" s="9"/>
      <c r="C88" s="9"/>
      <c r="D88" s="8"/>
    </row>
    <row r="89" spans="1:4" x14ac:dyDescent="0.65">
      <c r="A89" s="7"/>
      <c r="B89" s="9"/>
      <c r="C89" s="9"/>
      <c r="D89" s="8"/>
    </row>
    <row r="90" spans="1:4" x14ac:dyDescent="0.65">
      <c r="A90" s="7"/>
      <c r="B90" s="9"/>
      <c r="C90" s="9"/>
      <c r="D90" s="8"/>
    </row>
    <row r="91" spans="1:4" x14ac:dyDescent="0.65">
      <c r="A91" s="7"/>
      <c r="B91" s="9"/>
      <c r="C91" s="9"/>
      <c r="D91" s="8"/>
    </row>
    <row r="92" spans="1:4" x14ac:dyDescent="0.65">
      <c r="A92" s="7"/>
      <c r="B92" s="9"/>
      <c r="C92" s="9"/>
      <c r="D92" s="8"/>
    </row>
    <row r="93" spans="1:4" x14ac:dyDescent="0.65">
      <c r="A93" s="11"/>
      <c r="B93" s="11"/>
      <c r="C93" s="11"/>
      <c r="D93" s="11"/>
    </row>
  </sheetData>
  <pageMargins left="0.25" right="0.25" top="0.75" bottom="0.75" header="0.3" footer="0.3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3"/>
  <sheetViews>
    <sheetView showGridLines="0" zoomScaleNormal="100" workbookViewId="0">
      <selection activeCell="O26" sqref="O26"/>
    </sheetView>
  </sheetViews>
  <sheetFormatPr baseColWidth="10" defaultColWidth="11.453125" defaultRowHeight="18.5" x14ac:dyDescent="0.65"/>
  <cols>
    <col min="1" max="1" width="16.1796875" style="2" customWidth="1"/>
    <col min="2" max="3" width="11.6328125" style="2" customWidth="1"/>
    <col min="4" max="4" width="9.453125" style="2" customWidth="1"/>
    <col min="5" max="5" width="2.54296875" style="2" customWidth="1"/>
    <col min="6" max="6" width="16.26953125" style="2" customWidth="1"/>
    <col min="7" max="8" width="11.6328125" style="2" customWidth="1"/>
    <col min="9" max="9" width="9.453125" style="2" customWidth="1"/>
    <col min="10" max="16384" width="11.453125" style="2"/>
  </cols>
  <sheetData>
    <row r="1" spans="1:9" ht="26" x14ac:dyDescent="0.65">
      <c r="A1" s="35" t="s">
        <v>41</v>
      </c>
    </row>
    <row r="2" spans="1:9" ht="26" x14ac:dyDescent="0.65">
      <c r="A2" s="35" t="s">
        <v>38</v>
      </c>
    </row>
    <row r="3" spans="1:9" ht="26" x14ac:dyDescent="0.9">
      <c r="A3" s="4" t="s">
        <v>26</v>
      </c>
    </row>
    <row r="4" spans="1:9" ht="37" x14ac:dyDescent="0.65">
      <c r="A4" s="5" t="s">
        <v>29</v>
      </c>
      <c r="B4" s="6" t="s">
        <v>36</v>
      </c>
      <c r="C4" s="6" t="s">
        <v>42</v>
      </c>
      <c r="D4" s="6" t="s">
        <v>4</v>
      </c>
      <c r="E4" s="16"/>
      <c r="F4" s="5" t="s">
        <v>30</v>
      </c>
      <c r="G4" s="6" t="str">
        <f>+B4</f>
        <v>ma 2025 II</v>
      </c>
      <c r="H4" s="6" t="str">
        <f>+C4</f>
        <v>ma 2026 II</v>
      </c>
      <c r="I4" s="6" t="s">
        <v>4</v>
      </c>
    </row>
    <row r="5" spans="1:9" ht="15.5" customHeight="1" x14ac:dyDescent="0.65">
      <c r="A5" s="13" t="s">
        <v>8</v>
      </c>
      <c r="B5" s="14">
        <v>24.1</v>
      </c>
      <c r="C5" s="14">
        <v>25.1</v>
      </c>
      <c r="D5" s="15">
        <f t="shared" ref="D5:D15" si="0">+C5/B5-1</f>
        <v>4.1493775933610033E-2</v>
      </c>
      <c r="E5" s="16"/>
      <c r="F5" s="13" t="s">
        <v>8</v>
      </c>
      <c r="G5" s="17">
        <v>17.097000000000001</v>
      </c>
      <c r="H5" s="17">
        <v>17.548999999999999</v>
      </c>
      <c r="I5" s="15">
        <f t="shared" ref="I5:I13" si="1">+H5/G5-1</f>
        <v>2.6437386676025021E-2</v>
      </c>
    </row>
    <row r="6" spans="1:9" ht="15.5" customHeight="1" x14ac:dyDescent="0.65">
      <c r="A6" s="18" t="s">
        <v>0</v>
      </c>
      <c r="B6" s="19">
        <v>26.5</v>
      </c>
      <c r="C6" s="19">
        <v>27.4</v>
      </c>
      <c r="D6" s="20">
        <f t="shared" si="0"/>
        <v>3.3962264150943389E-2</v>
      </c>
      <c r="E6" s="16"/>
      <c r="F6" s="18" t="s">
        <v>0</v>
      </c>
      <c r="G6" s="21">
        <v>9.2650000000000006</v>
      </c>
      <c r="H6" s="21">
        <v>9.4179999999999993</v>
      </c>
      <c r="I6" s="20">
        <f t="shared" si="1"/>
        <v>1.6513761467889854E-2</v>
      </c>
    </row>
    <row r="7" spans="1:9" ht="15.5" customHeight="1" x14ac:dyDescent="0.65">
      <c r="A7" s="13" t="s">
        <v>1</v>
      </c>
      <c r="B7" s="14">
        <v>21.7</v>
      </c>
      <c r="C7" s="14">
        <v>22.8</v>
      </c>
      <c r="D7" s="15">
        <f t="shared" si="0"/>
        <v>5.069124423963145E-2</v>
      </c>
      <c r="E7" s="16"/>
      <c r="F7" s="13" t="s">
        <v>1</v>
      </c>
      <c r="G7" s="17">
        <v>7.8319999999999999</v>
      </c>
      <c r="H7" s="17">
        <v>8.1310000000000002</v>
      </c>
      <c r="I7" s="15">
        <f t="shared" si="1"/>
        <v>3.8176710929519908E-2</v>
      </c>
    </row>
    <row r="8" spans="1:9" ht="15.5" customHeight="1" x14ac:dyDescent="0.65">
      <c r="A8" s="18" t="s">
        <v>7</v>
      </c>
      <c r="B8" s="19">
        <v>25.3</v>
      </c>
      <c r="C8" s="19">
        <v>25.3</v>
      </c>
      <c r="D8" s="20">
        <f t="shared" si="0"/>
        <v>0</v>
      </c>
      <c r="E8" s="16"/>
      <c r="F8" s="18" t="s">
        <v>7</v>
      </c>
      <c r="G8" s="21">
        <v>1.905</v>
      </c>
      <c r="H8" s="21">
        <v>1.869</v>
      </c>
      <c r="I8" s="20">
        <f t="shared" si="1"/>
        <v>-1.8897637795275646E-2</v>
      </c>
    </row>
    <row r="9" spans="1:9" ht="15.5" customHeight="1" x14ac:dyDescent="0.65">
      <c r="A9" s="22" t="s">
        <v>2</v>
      </c>
      <c r="B9" s="14">
        <v>28.2</v>
      </c>
      <c r="C9" s="14">
        <v>28.6</v>
      </c>
      <c r="D9" s="15">
        <f t="shared" si="0"/>
        <v>1.4184397163120588E-2</v>
      </c>
      <c r="E9" s="16"/>
      <c r="F9" s="22" t="s">
        <v>2</v>
      </c>
      <c r="G9" s="17">
        <v>11.385</v>
      </c>
      <c r="H9" s="17">
        <v>11.391999999999999</v>
      </c>
      <c r="I9" s="15">
        <f t="shared" si="1"/>
        <v>6.1484409310486043E-4</v>
      </c>
    </row>
    <row r="10" spans="1:9" ht="15.5" customHeight="1" x14ac:dyDescent="0.65">
      <c r="A10" s="23" t="s">
        <v>9</v>
      </c>
      <c r="B10" s="19">
        <v>24.2</v>
      </c>
      <c r="C10" s="19">
        <v>23.8</v>
      </c>
      <c r="D10" s="20">
        <f t="shared" si="0"/>
        <v>-1.6528925619834656E-2</v>
      </c>
      <c r="E10" s="16"/>
      <c r="F10" s="23" t="s">
        <v>9</v>
      </c>
      <c r="G10" s="21">
        <v>3.3740000000000001</v>
      </c>
      <c r="H10" s="21">
        <v>3.2309999999999999</v>
      </c>
      <c r="I10" s="20">
        <f t="shared" si="1"/>
        <v>-4.2382928275044529E-2</v>
      </c>
    </row>
    <row r="11" spans="1:9" ht="15.5" customHeight="1" x14ac:dyDescent="0.65">
      <c r="A11" s="22" t="s">
        <v>5</v>
      </c>
      <c r="B11" s="14">
        <v>27</v>
      </c>
      <c r="C11" s="14">
        <v>27.1</v>
      </c>
      <c r="D11" s="15">
        <f t="shared" si="0"/>
        <v>3.7037037037037646E-3</v>
      </c>
      <c r="E11" s="16"/>
      <c r="F11" s="22" t="s">
        <v>5</v>
      </c>
      <c r="G11" s="17">
        <v>9.3919999999999995</v>
      </c>
      <c r="H11" s="17">
        <v>9.2530000000000001</v>
      </c>
      <c r="I11" s="15">
        <f t="shared" si="1"/>
        <v>-1.4799829642248685E-2</v>
      </c>
    </row>
    <row r="12" spans="1:9" ht="15.5" customHeight="1" x14ac:dyDescent="0.65">
      <c r="A12" s="23" t="s">
        <v>10</v>
      </c>
      <c r="B12" s="19">
        <v>28.9</v>
      </c>
      <c r="C12" s="19">
        <v>29.3</v>
      </c>
      <c r="D12" s="20">
        <f t="shared" si="0"/>
        <v>1.384083044982698E-2</v>
      </c>
      <c r="E12" s="16"/>
      <c r="F12" s="23" t="s">
        <v>10</v>
      </c>
      <c r="G12" s="21">
        <v>6.0179999999999998</v>
      </c>
      <c r="H12" s="21">
        <v>6.0209999999999999</v>
      </c>
      <c r="I12" s="20">
        <f t="shared" si="1"/>
        <v>4.9850448654042978E-4</v>
      </c>
    </row>
    <row r="13" spans="1:9" ht="15.5" customHeight="1" x14ac:dyDescent="0.65">
      <c r="A13" s="22" t="s">
        <v>11</v>
      </c>
      <c r="B13" s="14">
        <v>28.7</v>
      </c>
      <c r="C13" s="14">
        <v>29.5</v>
      </c>
      <c r="D13" s="15">
        <f t="shared" si="0"/>
        <v>2.7874564459930307E-2</v>
      </c>
      <c r="E13" s="16"/>
      <c r="F13" s="22" t="s">
        <v>11</v>
      </c>
      <c r="G13" s="17">
        <v>9.44</v>
      </c>
      <c r="H13" s="17">
        <v>9.4890000000000008</v>
      </c>
      <c r="I13" s="15">
        <f t="shared" si="1"/>
        <v>5.190677966101731E-3</v>
      </c>
    </row>
    <row r="14" spans="1:9" ht="15.5" customHeight="1" x14ac:dyDescent="0.65">
      <c r="A14" s="23" t="s">
        <v>6</v>
      </c>
      <c r="B14" s="19">
        <v>21.3</v>
      </c>
      <c r="C14" s="19">
        <v>23.1</v>
      </c>
      <c r="D14" s="20">
        <f>+C14/B14-1</f>
        <v>8.4507042253521236E-2</v>
      </c>
      <c r="E14" s="16"/>
      <c r="F14" s="23" t="s">
        <v>6</v>
      </c>
      <c r="G14" s="21">
        <v>7.7050000000000001</v>
      </c>
      <c r="H14" s="21">
        <v>8.2959999999999994</v>
      </c>
      <c r="I14" s="20">
        <f>+H14/G14-1</f>
        <v>7.6703439325113365E-2</v>
      </c>
    </row>
    <row r="15" spans="1:9" ht="15.5" customHeight="1" x14ac:dyDescent="0.65">
      <c r="A15" s="24" t="s">
        <v>12</v>
      </c>
      <c r="B15" s="25">
        <v>17.7</v>
      </c>
      <c r="C15" s="25">
        <v>19.899999999999999</v>
      </c>
      <c r="D15" s="26">
        <f t="shared" si="0"/>
        <v>0.12429378531073443</v>
      </c>
      <c r="E15" s="16"/>
      <c r="F15" s="24" t="s">
        <v>12</v>
      </c>
      <c r="G15" s="27">
        <v>4.2839999999999998</v>
      </c>
      <c r="H15" s="27">
        <v>4.8280000000000003</v>
      </c>
      <c r="I15" s="26">
        <f t="shared" ref="I15" si="2">+H15/G15-1</f>
        <v>0.1269841269841272</v>
      </c>
    </row>
    <row r="16" spans="1:9" ht="15.5" customHeight="1" x14ac:dyDescent="0.65">
      <c r="A16" s="16"/>
      <c r="B16" s="16"/>
      <c r="C16" s="16"/>
      <c r="D16" s="16"/>
      <c r="E16" s="16"/>
      <c r="F16" s="16"/>
      <c r="G16" s="39"/>
      <c r="H16" s="39"/>
      <c r="I16" s="16"/>
    </row>
    <row r="17" spans="1:9" ht="37" x14ac:dyDescent="0.65">
      <c r="A17" s="5" t="s">
        <v>28</v>
      </c>
      <c r="B17" s="6" t="str">
        <f>+B4</f>
        <v>ma 2025 II</v>
      </c>
      <c r="C17" s="6" t="str">
        <f>+C4</f>
        <v>ma 2026 II</v>
      </c>
      <c r="D17" s="6" t="s">
        <v>4</v>
      </c>
      <c r="E17" s="16"/>
      <c r="F17" s="5" t="s">
        <v>21</v>
      </c>
      <c r="G17" s="10" t="str">
        <f>+B4</f>
        <v>ma 2025 II</v>
      </c>
      <c r="H17" s="10" t="str">
        <f>+C4</f>
        <v>ma 2026 II</v>
      </c>
      <c r="I17" s="6" t="s">
        <v>4</v>
      </c>
    </row>
    <row r="18" spans="1:9" ht="15.5" customHeight="1" x14ac:dyDescent="0.65">
      <c r="A18" s="13" t="s">
        <v>8</v>
      </c>
      <c r="B18" s="14">
        <v>8.5</v>
      </c>
      <c r="C18" s="14">
        <v>8.6999999999999993</v>
      </c>
      <c r="D18" s="15">
        <f t="shared" ref="D18:D28" si="3">+C18/B18-1</f>
        <v>2.3529411764705799E-2</v>
      </c>
      <c r="E18" s="16"/>
      <c r="F18" s="13" t="s">
        <v>8</v>
      </c>
      <c r="G18" s="17">
        <v>6.0529999999999999</v>
      </c>
      <c r="H18" s="17">
        <v>6.0670000000000002</v>
      </c>
      <c r="I18" s="15">
        <f t="shared" ref="I18:I28" si="4">+H18/G18-1</f>
        <v>2.3129026928796481E-3</v>
      </c>
    </row>
    <row r="19" spans="1:9" ht="15.5" customHeight="1" x14ac:dyDescent="0.65">
      <c r="A19" s="18" t="s">
        <v>0</v>
      </c>
      <c r="B19" s="19">
        <v>9.6999999999999993</v>
      </c>
      <c r="C19" s="19">
        <v>9.3000000000000007</v>
      </c>
      <c r="D19" s="20">
        <f t="shared" si="3"/>
        <v>-4.1237113402061709E-2</v>
      </c>
      <c r="E19" s="16"/>
      <c r="F19" s="18" t="s">
        <v>0</v>
      </c>
      <c r="G19" s="21">
        <v>3.375</v>
      </c>
      <c r="H19" s="21">
        <v>3.198</v>
      </c>
      <c r="I19" s="20">
        <f t="shared" si="4"/>
        <v>-5.2444444444444405E-2</v>
      </c>
    </row>
    <row r="20" spans="1:9" ht="15.5" customHeight="1" x14ac:dyDescent="0.65">
      <c r="A20" s="13" t="s">
        <v>1</v>
      </c>
      <c r="B20" s="14">
        <v>7.4</v>
      </c>
      <c r="C20" s="14">
        <v>8.1</v>
      </c>
      <c r="D20" s="15">
        <f t="shared" si="3"/>
        <v>9.4594594594594517E-2</v>
      </c>
      <c r="E20" s="16"/>
      <c r="F20" s="13" t="s">
        <v>1</v>
      </c>
      <c r="G20" s="17">
        <v>2.6789999999999998</v>
      </c>
      <c r="H20" s="17">
        <v>2.8679999999999999</v>
      </c>
      <c r="I20" s="15">
        <f t="shared" si="4"/>
        <v>7.0548712206047082E-2</v>
      </c>
    </row>
    <row r="21" spans="1:9" ht="15.5" customHeight="1" x14ac:dyDescent="0.65">
      <c r="A21" s="18" t="s">
        <v>7</v>
      </c>
      <c r="B21" s="19">
        <v>7.8</v>
      </c>
      <c r="C21" s="19">
        <v>6.9</v>
      </c>
      <c r="D21" s="20">
        <f t="shared" si="3"/>
        <v>-0.11538461538461531</v>
      </c>
      <c r="E21" s="16"/>
      <c r="F21" s="18" t="s">
        <v>7</v>
      </c>
      <c r="G21" s="21">
        <v>0.58499999999999996</v>
      </c>
      <c r="H21" s="21">
        <v>0.51100000000000001</v>
      </c>
      <c r="I21" s="20">
        <f t="shared" si="4"/>
        <v>-0.12649572649572638</v>
      </c>
    </row>
    <row r="22" spans="1:9" ht="15.5" customHeight="1" x14ac:dyDescent="0.65">
      <c r="A22" s="22" t="s">
        <v>2</v>
      </c>
      <c r="B22" s="14">
        <v>10</v>
      </c>
      <c r="C22" s="14">
        <v>10</v>
      </c>
      <c r="D22" s="15">
        <f t="shared" si="3"/>
        <v>0</v>
      </c>
      <c r="E22" s="16"/>
      <c r="F22" s="22" t="s">
        <v>2</v>
      </c>
      <c r="G22" s="17">
        <v>4.0359999999999996</v>
      </c>
      <c r="H22" s="17">
        <v>3.976</v>
      </c>
      <c r="I22" s="15">
        <f t="shared" si="4"/>
        <v>-1.4866204162537033E-2</v>
      </c>
    </row>
    <row r="23" spans="1:9" ht="15.5" customHeight="1" x14ac:dyDescent="0.65">
      <c r="A23" s="23" t="s">
        <v>9</v>
      </c>
      <c r="B23" s="19">
        <v>7.5</v>
      </c>
      <c r="C23" s="19">
        <v>6.7</v>
      </c>
      <c r="D23" s="20">
        <f t="shared" si="3"/>
        <v>-0.10666666666666669</v>
      </c>
      <c r="E23" s="16"/>
      <c r="F23" s="23" t="s">
        <v>9</v>
      </c>
      <c r="G23" s="21">
        <v>1.044</v>
      </c>
      <c r="H23" s="21">
        <v>0.90500000000000003</v>
      </c>
      <c r="I23" s="20">
        <f t="shared" si="4"/>
        <v>-0.13314176245210729</v>
      </c>
    </row>
    <row r="24" spans="1:9" ht="15.5" customHeight="1" x14ac:dyDescent="0.65">
      <c r="A24" s="22" t="s">
        <v>5</v>
      </c>
      <c r="B24" s="14">
        <v>8.6999999999999993</v>
      </c>
      <c r="C24" s="14">
        <v>8.1999999999999993</v>
      </c>
      <c r="D24" s="15">
        <f t="shared" si="3"/>
        <v>-5.7471264367816133E-2</v>
      </c>
      <c r="E24" s="16"/>
      <c r="F24" s="22" t="s">
        <v>5</v>
      </c>
      <c r="G24" s="17">
        <v>3.0129999999999999</v>
      </c>
      <c r="H24" s="17">
        <v>2.806</v>
      </c>
      <c r="I24" s="15">
        <f t="shared" si="4"/>
        <v>-6.8702290076335881E-2</v>
      </c>
    </row>
    <row r="25" spans="1:9" ht="15.5" customHeight="1" x14ac:dyDescent="0.65">
      <c r="A25" s="23" t="s">
        <v>10</v>
      </c>
      <c r="B25" s="19">
        <v>9.5</v>
      </c>
      <c r="C25" s="19">
        <v>9.1999999999999993</v>
      </c>
      <c r="D25" s="20">
        <f t="shared" si="3"/>
        <v>-3.1578947368421151E-2</v>
      </c>
      <c r="E25" s="16"/>
      <c r="F25" s="23" t="s">
        <v>10</v>
      </c>
      <c r="G25" s="21">
        <v>1.968</v>
      </c>
      <c r="H25" s="21">
        <v>1.901</v>
      </c>
      <c r="I25" s="20">
        <f t="shared" si="4"/>
        <v>-3.4044715447154483E-2</v>
      </c>
    </row>
    <row r="26" spans="1:9" ht="15.5" customHeight="1" x14ac:dyDescent="0.65">
      <c r="A26" s="22" t="s">
        <v>11</v>
      </c>
      <c r="B26" s="14">
        <v>10.1</v>
      </c>
      <c r="C26" s="14">
        <v>9.9</v>
      </c>
      <c r="D26" s="15">
        <f t="shared" si="3"/>
        <v>-1.9801980198019709E-2</v>
      </c>
      <c r="E26" s="16"/>
      <c r="F26" s="22" t="s">
        <v>11</v>
      </c>
      <c r="G26" s="17">
        <v>3.3260000000000001</v>
      </c>
      <c r="H26" s="17">
        <v>3.1829999999999998</v>
      </c>
      <c r="I26" s="15">
        <f t="shared" si="4"/>
        <v>-4.2994588093806407E-2</v>
      </c>
    </row>
    <row r="27" spans="1:9" ht="15.5" customHeight="1" x14ac:dyDescent="0.65">
      <c r="A27" s="23" t="s">
        <v>6</v>
      </c>
      <c r="B27" s="19">
        <v>8.4</v>
      </c>
      <c r="C27" s="19">
        <v>9.1</v>
      </c>
      <c r="D27" s="20">
        <f>+C27/B27-1</f>
        <v>8.3333333333333259E-2</v>
      </c>
      <c r="E27" s="16"/>
      <c r="F27" s="23" t="s">
        <v>6</v>
      </c>
      <c r="G27" s="21">
        <v>3.0409999999999999</v>
      </c>
      <c r="H27" s="21">
        <v>3.2610000000000001</v>
      </c>
      <c r="I27" s="20">
        <f>+H27/G27-1</f>
        <v>7.2344623479118741E-2</v>
      </c>
    </row>
    <row r="28" spans="1:9" ht="15.5" customHeight="1" x14ac:dyDescent="0.65">
      <c r="A28" s="24" t="s">
        <v>12</v>
      </c>
      <c r="B28" s="25">
        <v>7</v>
      </c>
      <c r="C28" s="25">
        <v>8.1999999999999993</v>
      </c>
      <c r="D28" s="26">
        <f t="shared" si="3"/>
        <v>0.17142857142857126</v>
      </c>
      <c r="E28" s="16"/>
      <c r="F28" s="24" t="s">
        <v>12</v>
      </c>
      <c r="G28" s="27">
        <v>1.6830000000000001</v>
      </c>
      <c r="H28" s="27">
        <v>1.9790000000000001</v>
      </c>
      <c r="I28" s="26">
        <f t="shared" si="4"/>
        <v>0.17587641117052888</v>
      </c>
    </row>
    <row r="29" spans="1:9" ht="15.5" customHeight="1" x14ac:dyDescent="0.65">
      <c r="A29" s="16"/>
      <c r="B29" s="16"/>
      <c r="C29" s="16"/>
      <c r="D29" s="16"/>
      <c r="E29" s="16"/>
      <c r="F29" s="37"/>
      <c r="G29" s="37"/>
      <c r="H29" s="37"/>
      <c r="I29" s="37"/>
    </row>
    <row r="30" spans="1:9" ht="37" x14ac:dyDescent="0.65">
      <c r="A30" s="5" t="s">
        <v>23</v>
      </c>
      <c r="B30" s="10" t="str">
        <f>+B4</f>
        <v>ma 2025 II</v>
      </c>
      <c r="C30" s="10" t="str">
        <f>+C4</f>
        <v>ma 2026 II</v>
      </c>
      <c r="D30" s="6" t="s">
        <v>4</v>
      </c>
      <c r="E30" s="16"/>
      <c r="F30" s="16"/>
      <c r="G30" s="16"/>
      <c r="H30" s="16"/>
      <c r="I30" s="16"/>
    </row>
    <row r="31" spans="1:9" ht="15.5" customHeight="1" x14ac:dyDescent="0.65">
      <c r="A31" s="13" t="s">
        <v>8</v>
      </c>
      <c r="B31" s="32">
        <v>117</v>
      </c>
      <c r="C31" s="32">
        <v>116</v>
      </c>
      <c r="D31" s="15">
        <f t="shared" ref="D31:D41" si="5">+C31/B31-1</f>
        <v>-8.5470085470085166E-3</v>
      </c>
      <c r="E31" s="16"/>
      <c r="F31" s="16"/>
      <c r="G31" s="16"/>
      <c r="H31" s="16"/>
      <c r="I31" s="16"/>
    </row>
    <row r="32" spans="1:9" ht="15.5" customHeight="1" x14ac:dyDescent="0.65">
      <c r="A32" s="18" t="s">
        <v>0</v>
      </c>
      <c r="B32" s="33">
        <v>114</v>
      </c>
      <c r="C32" s="33">
        <v>116</v>
      </c>
      <c r="D32" s="20">
        <f t="shared" si="5"/>
        <v>1.7543859649122862E-2</v>
      </c>
      <c r="E32" s="16"/>
      <c r="F32" s="16"/>
      <c r="G32" s="16"/>
      <c r="H32" s="16"/>
      <c r="I32" s="16"/>
    </row>
    <row r="33" spans="1:9" ht="15.5" customHeight="1" x14ac:dyDescent="0.65">
      <c r="A33" s="13" t="s">
        <v>1</v>
      </c>
      <c r="B33" s="32">
        <v>120</v>
      </c>
      <c r="C33" s="32">
        <v>115</v>
      </c>
      <c r="D33" s="15">
        <f t="shared" si="5"/>
        <v>-4.166666666666663E-2</v>
      </c>
      <c r="E33" s="16"/>
      <c r="F33" s="16"/>
      <c r="G33" s="16"/>
      <c r="H33" s="16"/>
      <c r="I33" s="16"/>
    </row>
    <row r="34" spans="1:9" ht="15.5" customHeight="1" x14ac:dyDescent="0.65">
      <c r="A34" s="18" t="s">
        <v>7</v>
      </c>
      <c r="B34" s="33">
        <v>98</v>
      </c>
      <c r="C34" s="33">
        <v>106</v>
      </c>
      <c r="D34" s="20">
        <f t="shared" si="5"/>
        <v>8.163265306122458E-2</v>
      </c>
      <c r="E34" s="16"/>
      <c r="F34" s="16"/>
      <c r="G34" s="16"/>
      <c r="H34" s="16"/>
      <c r="I34" s="16"/>
    </row>
    <row r="35" spans="1:9" ht="15.5" customHeight="1" x14ac:dyDescent="0.65">
      <c r="A35" s="22" t="s">
        <v>2</v>
      </c>
      <c r="B35" s="32">
        <v>117</v>
      </c>
      <c r="C35" s="32">
        <v>116</v>
      </c>
      <c r="D35" s="15">
        <f t="shared" si="5"/>
        <v>-8.5470085470085166E-3</v>
      </c>
      <c r="E35" s="16"/>
      <c r="F35" s="16"/>
      <c r="G35" s="16"/>
      <c r="H35" s="16"/>
      <c r="I35" s="16"/>
    </row>
    <row r="36" spans="1:9" ht="15.5" customHeight="1" x14ac:dyDescent="0.65">
      <c r="A36" s="23" t="s">
        <v>9</v>
      </c>
      <c r="B36" s="33">
        <v>104</v>
      </c>
      <c r="C36" s="33">
        <v>110</v>
      </c>
      <c r="D36" s="20">
        <f t="shared" si="5"/>
        <v>5.7692307692307709E-2</v>
      </c>
      <c r="E36" s="16"/>
      <c r="F36" s="16"/>
      <c r="G36" s="16"/>
      <c r="H36" s="16"/>
      <c r="I36" s="16"/>
    </row>
    <row r="37" spans="1:9" ht="15.5" customHeight="1" x14ac:dyDescent="0.65">
      <c r="A37" s="22" t="s">
        <v>5</v>
      </c>
      <c r="B37" s="32">
        <v>112</v>
      </c>
      <c r="C37" s="32">
        <v>113</v>
      </c>
      <c r="D37" s="15">
        <f t="shared" si="5"/>
        <v>8.9285714285713969E-3</v>
      </c>
      <c r="E37" s="16"/>
      <c r="F37" s="16"/>
      <c r="G37" s="16"/>
      <c r="H37" s="16"/>
      <c r="I37" s="16"/>
    </row>
    <row r="38" spans="1:9" ht="15.5" customHeight="1" x14ac:dyDescent="0.65">
      <c r="A38" s="23" t="s">
        <v>10</v>
      </c>
      <c r="B38" s="33">
        <v>116</v>
      </c>
      <c r="C38" s="33">
        <v>115</v>
      </c>
      <c r="D38" s="20">
        <f t="shared" si="5"/>
        <v>-8.6206896551723755E-3</v>
      </c>
      <c r="E38" s="16"/>
      <c r="F38" s="16"/>
      <c r="G38" s="16"/>
      <c r="H38" s="16"/>
      <c r="I38" s="16"/>
    </row>
    <row r="39" spans="1:9" ht="15.5" customHeight="1" x14ac:dyDescent="0.65">
      <c r="A39" s="22" t="s">
        <v>11</v>
      </c>
      <c r="B39" s="32">
        <v>116</v>
      </c>
      <c r="C39" s="32">
        <v>116</v>
      </c>
      <c r="D39" s="15">
        <f t="shared" si="5"/>
        <v>0</v>
      </c>
      <c r="E39" s="16"/>
      <c r="F39" s="16"/>
      <c r="G39" s="16"/>
      <c r="H39" s="16"/>
      <c r="I39" s="16"/>
    </row>
    <row r="40" spans="1:9" ht="15.5" customHeight="1" x14ac:dyDescent="0.65">
      <c r="A40" s="23" t="s">
        <v>6</v>
      </c>
      <c r="B40" s="33">
        <v>122</v>
      </c>
      <c r="C40" s="33">
        <v>118</v>
      </c>
      <c r="D40" s="20">
        <f>+C40/B40-1</f>
        <v>-3.2786885245901676E-2</v>
      </c>
      <c r="E40" s="16"/>
      <c r="F40" s="16"/>
      <c r="G40" s="16"/>
      <c r="H40" s="16"/>
      <c r="I40" s="16"/>
    </row>
    <row r="41" spans="1:9" ht="15.5" customHeight="1" x14ac:dyDescent="0.65">
      <c r="A41" s="24" t="s">
        <v>12</v>
      </c>
      <c r="B41" s="34">
        <v>126</v>
      </c>
      <c r="C41" s="34">
        <v>118</v>
      </c>
      <c r="D41" s="26">
        <f t="shared" si="5"/>
        <v>-6.3492063492063489E-2</v>
      </c>
      <c r="E41" s="16"/>
      <c r="F41" s="12" t="s">
        <v>43</v>
      </c>
      <c r="G41" s="16"/>
      <c r="H41" s="16"/>
      <c r="I41" s="16"/>
    </row>
    <row r="42" spans="1:9" ht="12" customHeight="1" x14ac:dyDescent="0.65">
      <c r="A42" s="11"/>
      <c r="B42" s="11"/>
      <c r="C42" s="11"/>
      <c r="D42" s="11"/>
    </row>
    <row r="43" spans="1:9" ht="13.5" customHeight="1" x14ac:dyDescent="0.65"/>
    <row r="44" spans="1:9" ht="13.5" customHeight="1" x14ac:dyDescent="0.65"/>
    <row r="45" spans="1:9" ht="13.5" customHeight="1" x14ac:dyDescent="0.65"/>
    <row r="82" spans="1:4" x14ac:dyDescent="0.65">
      <c r="A82" s="7"/>
      <c r="B82" s="9"/>
      <c r="C82" s="9"/>
      <c r="D82" s="8"/>
    </row>
    <row r="83" spans="1:4" x14ac:dyDescent="0.65">
      <c r="A83" s="7"/>
      <c r="B83" s="9"/>
      <c r="C83" s="9"/>
      <c r="D83" s="8"/>
    </row>
    <row r="84" spans="1:4" x14ac:dyDescent="0.65">
      <c r="A84" s="7"/>
      <c r="B84" s="9"/>
      <c r="C84" s="9"/>
      <c r="D84" s="8"/>
    </row>
    <row r="85" spans="1:4" x14ac:dyDescent="0.65">
      <c r="A85" s="7"/>
      <c r="B85" s="9"/>
      <c r="C85" s="9"/>
      <c r="D85" s="8"/>
    </row>
    <row r="86" spans="1:4" x14ac:dyDescent="0.65">
      <c r="A86" s="7"/>
      <c r="B86" s="9"/>
      <c r="C86" s="9"/>
      <c r="D86" s="8"/>
    </row>
    <row r="87" spans="1:4" x14ac:dyDescent="0.65">
      <c r="A87" s="7"/>
      <c r="B87" s="9"/>
      <c r="C87" s="9"/>
      <c r="D87" s="8"/>
    </row>
    <row r="88" spans="1:4" x14ac:dyDescent="0.65">
      <c r="A88" s="7"/>
      <c r="B88" s="9"/>
      <c r="C88" s="9"/>
      <c r="D88" s="8"/>
    </row>
    <row r="89" spans="1:4" x14ac:dyDescent="0.65">
      <c r="A89" s="7"/>
      <c r="B89" s="9"/>
      <c r="C89" s="9"/>
      <c r="D89" s="8"/>
    </row>
    <row r="90" spans="1:4" x14ac:dyDescent="0.65">
      <c r="A90" s="7"/>
      <c r="B90" s="9"/>
      <c r="C90" s="9"/>
      <c r="D90" s="8"/>
    </row>
    <row r="91" spans="1:4" x14ac:dyDescent="0.65">
      <c r="A91" s="7"/>
      <c r="B91" s="9"/>
      <c r="C91" s="9"/>
      <c r="D91" s="8"/>
    </row>
    <row r="92" spans="1:4" x14ac:dyDescent="0.65">
      <c r="A92" s="7"/>
      <c r="B92" s="9"/>
      <c r="C92" s="9"/>
      <c r="D92" s="8"/>
    </row>
    <row r="93" spans="1:4" x14ac:dyDescent="0.65">
      <c r="A93" s="11"/>
      <c r="B93" s="11"/>
      <c r="C93" s="11"/>
      <c r="D93" s="11"/>
    </row>
  </sheetData>
  <pageMargins left="0.25" right="0.25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3"/>
  <sheetViews>
    <sheetView showGridLines="0" zoomScaleNormal="100" workbookViewId="0">
      <selection activeCell="O26" sqref="O26"/>
    </sheetView>
  </sheetViews>
  <sheetFormatPr baseColWidth="10" defaultColWidth="11.453125" defaultRowHeight="18.5" x14ac:dyDescent="0.65"/>
  <cols>
    <col min="1" max="1" width="16.08984375" style="2" customWidth="1"/>
    <col min="2" max="3" width="11.6328125" style="2" customWidth="1"/>
    <col min="4" max="4" width="9.453125" style="2" customWidth="1"/>
    <col min="5" max="5" width="3.26953125" style="2" customWidth="1"/>
    <col min="6" max="6" width="16.08984375" style="2" customWidth="1"/>
    <col min="7" max="8" width="11.6328125" style="2" customWidth="1"/>
    <col min="9" max="9" width="9.453125" style="2" customWidth="1"/>
    <col min="10" max="16384" width="11.453125" style="2"/>
  </cols>
  <sheetData>
    <row r="1" spans="1:9" ht="26" x14ac:dyDescent="0.65">
      <c r="A1" s="35" t="s">
        <v>41</v>
      </c>
    </row>
    <row r="2" spans="1:9" ht="26" x14ac:dyDescent="0.65">
      <c r="A2" s="35" t="s">
        <v>38</v>
      </c>
    </row>
    <row r="3" spans="1:9" ht="26" x14ac:dyDescent="0.9">
      <c r="A3" s="4" t="s">
        <v>25</v>
      </c>
    </row>
    <row r="4" spans="1:9" ht="37" x14ac:dyDescent="0.65">
      <c r="A4" s="40" t="s">
        <v>22</v>
      </c>
      <c r="B4" s="40" t="s">
        <v>36</v>
      </c>
      <c r="C4" s="40" t="s">
        <v>42</v>
      </c>
      <c r="D4" s="40" t="s">
        <v>4</v>
      </c>
      <c r="E4" s="16"/>
      <c r="F4" s="40" t="s">
        <v>13</v>
      </c>
      <c r="G4" s="40" t="str">
        <f>+B4</f>
        <v>ma 2025 II</v>
      </c>
      <c r="H4" s="40" t="str">
        <f>+C4</f>
        <v>ma 2026 II</v>
      </c>
      <c r="I4" s="40" t="s">
        <v>4</v>
      </c>
    </row>
    <row r="5" spans="1:9" ht="15.5" customHeight="1" x14ac:dyDescent="0.65">
      <c r="A5" s="13" t="s">
        <v>8</v>
      </c>
      <c r="B5" s="14">
        <v>32.9</v>
      </c>
      <c r="C5" s="14">
        <v>35.6</v>
      </c>
      <c r="D5" s="15">
        <f t="shared" ref="D5:D15" si="0">+C5/B5-1</f>
        <v>8.2066869300911893E-2</v>
      </c>
      <c r="E5" s="16"/>
      <c r="F5" s="13" t="s">
        <v>8</v>
      </c>
      <c r="G5" s="17">
        <v>23.324999999999999</v>
      </c>
      <c r="H5" s="17">
        <v>24.959</v>
      </c>
      <c r="I5" s="15">
        <f t="shared" ref="I5:I15" si="1">+H5/G5-1</f>
        <v>7.0053590568059931E-2</v>
      </c>
    </row>
    <row r="6" spans="1:9" ht="15.5" customHeight="1" x14ac:dyDescent="0.65">
      <c r="A6" s="18" t="s">
        <v>0</v>
      </c>
      <c r="B6" s="19">
        <v>39.799999999999997</v>
      </c>
      <c r="C6" s="19">
        <v>41.6</v>
      </c>
      <c r="D6" s="20">
        <f t="shared" si="0"/>
        <v>4.5226130653266416E-2</v>
      </c>
      <c r="E6" s="16"/>
      <c r="F6" s="18" t="s">
        <v>0</v>
      </c>
      <c r="G6" s="21">
        <v>13.891999999999999</v>
      </c>
      <c r="H6" s="21">
        <v>14.329000000000001</v>
      </c>
      <c r="I6" s="20">
        <f t="shared" si="1"/>
        <v>3.14569536423841E-2</v>
      </c>
    </row>
    <row r="7" spans="1:9" ht="15.5" customHeight="1" x14ac:dyDescent="0.65">
      <c r="A7" s="13" t="s">
        <v>1</v>
      </c>
      <c r="B7" s="14">
        <v>26.2</v>
      </c>
      <c r="C7" s="14">
        <v>29.9</v>
      </c>
      <c r="D7" s="15">
        <f t="shared" si="0"/>
        <v>0.14122137404580148</v>
      </c>
      <c r="E7" s="16"/>
      <c r="F7" s="13" t="s">
        <v>1</v>
      </c>
      <c r="G7" s="17">
        <v>9.4329999999999998</v>
      </c>
      <c r="H7" s="17">
        <v>10.63</v>
      </c>
      <c r="I7" s="15">
        <f t="shared" si="1"/>
        <v>0.12689494328421502</v>
      </c>
    </row>
    <row r="8" spans="1:9" ht="15.5" customHeight="1" x14ac:dyDescent="0.65">
      <c r="A8" s="18" t="s">
        <v>7</v>
      </c>
      <c r="B8" s="19">
        <v>29.5</v>
      </c>
      <c r="C8" s="19">
        <v>34.299999999999997</v>
      </c>
      <c r="D8" s="20">
        <f t="shared" si="0"/>
        <v>0.16271186440677954</v>
      </c>
      <c r="E8" s="16"/>
      <c r="F8" s="18" t="s">
        <v>7</v>
      </c>
      <c r="G8" s="21">
        <v>2.2280000000000002</v>
      </c>
      <c r="H8" s="21">
        <v>2.5310000000000001</v>
      </c>
      <c r="I8" s="20">
        <f t="shared" si="1"/>
        <v>0.1359964093357271</v>
      </c>
    </row>
    <row r="9" spans="1:9" ht="15.5" customHeight="1" x14ac:dyDescent="0.65">
      <c r="A9" s="22" t="s">
        <v>2</v>
      </c>
      <c r="B9" s="14">
        <v>39.5</v>
      </c>
      <c r="C9" s="14">
        <v>42.6</v>
      </c>
      <c r="D9" s="15">
        <f t="shared" si="0"/>
        <v>7.8481012658227822E-2</v>
      </c>
      <c r="E9" s="16"/>
      <c r="F9" s="22" t="s">
        <v>2</v>
      </c>
      <c r="G9" s="17">
        <v>15.936999999999999</v>
      </c>
      <c r="H9" s="17">
        <v>16.963999999999999</v>
      </c>
      <c r="I9" s="15">
        <f t="shared" si="1"/>
        <v>6.4441237372152793E-2</v>
      </c>
    </row>
    <row r="10" spans="1:9" ht="15.5" customHeight="1" x14ac:dyDescent="0.65">
      <c r="A10" s="23" t="s">
        <v>9</v>
      </c>
      <c r="B10" s="19">
        <v>31.4</v>
      </c>
      <c r="C10" s="19">
        <v>33.299999999999997</v>
      </c>
      <c r="D10" s="20">
        <f t="shared" si="0"/>
        <v>6.0509554140127264E-2</v>
      </c>
      <c r="E10" s="16"/>
      <c r="F10" s="23" t="s">
        <v>9</v>
      </c>
      <c r="G10" s="21">
        <v>4.391</v>
      </c>
      <c r="H10" s="21">
        <v>4.5259999999999998</v>
      </c>
      <c r="I10" s="20">
        <f t="shared" si="1"/>
        <v>3.0744705078569856E-2</v>
      </c>
    </row>
    <row r="11" spans="1:9" ht="15.5" customHeight="1" x14ac:dyDescent="0.65">
      <c r="A11" s="22" t="s">
        <v>5</v>
      </c>
      <c r="B11" s="14">
        <v>36.1</v>
      </c>
      <c r="C11" s="14">
        <v>38.799999999999997</v>
      </c>
      <c r="D11" s="15">
        <f t="shared" si="0"/>
        <v>7.4792243767312971E-2</v>
      </c>
      <c r="E11" s="16"/>
      <c r="F11" s="22" t="s">
        <v>5</v>
      </c>
      <c r="G11" s="17">
        <v>12.561</v>
      </c>
      <c r="H11" s="17">
        <v>13.24</v>
      </c>
      <c r="I11" s="15">
        <f t="shared" si="1"/>
        <v>5.4056205716105366E-2</v>
      </c>
    </row>
    <row r="12" spans="1:9" ht="15.5" customHeight="1" x14ac:dyDescent="0.65">
      <c r="A12" s="23" t="s">
        <v>10</v>
      </c>
      <c r="B12" s="19">
        <v>39.200000000000003</v>
      </c>
      <c r="C12" s="19">
        <v>42.4</v>
      </c>
      <c r="D12" s="20">
        <f t="shared" si="0"/>
        <v>8.1632653061224358E-2</v>
      </c>
      <c r="E12" s="16"/>
      <c r="F12" s="23" t="s">
        <v>10</v>
      </c>
      <c r="G12" s="21">
        <v>8.1690000000000005</v>
      </c>
      <c r="H12" s="21">
        <v>8.7140000000000004</v>
      </c>
      <c r="I12" s="20">
        <f t="shared" si="1"/>
        <v>6.6715632268331548E-2</v>
      </c>
    </row>
    <row r="13" spans="1:9" ht="15.5" customHeight="1" x14ac:dyDescent="0.65">
      <c r="A13" s="22" t="s">
        <v>11</v>
      </c>
      <c r="B13" s="14">
        <v>39.9</v>
      </c>
      <c r="C13" s="14">
        <v>43.1</v>
      </c>
      <c r="D13" s="15">
        <f t="shared" si="0"/>
        <v>8.0200501253132828E-2</v>
      </c>
      <c r="E13" s="16"/>
      <c r="F13" s="22" t="s">
        <v>11</v>
      </c>
      <c r="G13" s="17">
        <v>13.113</v>
      </c>
      <c r="H13" s="17">
        <v>13.86</v>
      </c>
      <c r="I13" s="15">
        <f t="shared" si="1"/>
        <v>5.6966369251887361E-2</v>
      </c>
    </row>
    <row r="14" spans="1:9" ht="15.5" customHeight="1" x14ac:dyDescent="0.65">
      <c r="A14" s="23" t="s">
        <v>6</v>
      </c>
      <c r="B14" s="19">
        <v>29.7</v>
      </c>
      <c r="C14" s="19">
        <v>32.700000000000003</v>
      </c>
      <c r="D14" s="20">
        <f>+C14/B14-1</f>
        <v>0.10101010101010122</v>
      </c>
      <c r="E14" s="16"/>
      <c r="F14" s="23" t="s">
        <v>6</v>
      </c>
      <c r="G14" s="21">
        <v>10.765000000000001</v>
      </c>
      <c r="H14" s="21">
        <v>11.718999999999999</v>
      </c>
      <c r="I14" s="20">
        <f>+H14/G14-1</f>
        <v>8.8620529493729672E-2</v>
      </c>
    </row>
    <row r="15" spans="1:9" ht="15.5" customHeight="1" x14ac:dyDescent="0.65">
      <c r="A15" s="24" t="s">
        <v>12</v>
      </c>
      <c r="B15" s="25">
        <v>24.1</v>
      </c>
      <c r="C15" s="25">
        <v>27.1</v>
      </c>
      <c r="D15" s="26">
        <f t="shared" si="0"/>
        <v>0.12448132780082988</v>
      </c>
      <c r="E15" s="16"/>
      <c r="F15" s="24" t="s">
        <v>12</v>
      </c>
      <c r="G15" s="27">
        <v>5.8220000000000001</v>
      </c>
      <c r="H15" s="27">
        <v>6.5730000000000004</v>
      </c>
      <c r="I15" s="26">
        <f t="shared" si="1"/>
        <v>0.12899347303332198</v>
      </c>
    </row>
    <row r="16" spans="1:9" ht="15.5" customHeight="1" x14ac:dyDescent="0.65">
      <c r="A16" s="16"/>
      <c r="B16" s="16"/>
      <c r="C16" s="16"/>
      <c r="D16" s="16"/>
      <c r="E16" s="16"/>
      <c r="F16" s="16"/>
      <c r="G16" s="16"/>
      <c r="H16" s="16"/>
      <c r="I16" s="16"/>
    </row>
    <row r="17" spans="1:9" ht="37" x14ac:dyDescent="0.65">
      <c r="A17" s="40" t="s">
        <v>28</v>
      </c>
      <c r="B17" s="40" t="str">
        <f>+B4</f>
        <v>ma 2025 II</v>
      </c>
      <c r="C17" s="40" t="str">
        <f>+C4</f>
        <v>ma 2026 II</v>
      </c>
      <c r="D17" s="40" t="s">
        <v>4</v>
      </c>
      <c r="E17" s="16"/>
      <c r="F17" s="40" t="s">
        <v>21</v>
      </c>
      <c r="G17" s="40" t="str">
        <f>+B4</f>
        <v>ma 2025 II</v>
      </c>
      <c r="H17" s="40" t="str">
        <f>+C4</f>
        <v>ma 2026 II</v>
      </c>
      <c r="I17" s="40" t="s">
        <v>4</v>
      </c>
    </row>
    <row r="18" spans="1:9" ht="15.5" customHeight="1" x14ac:dyDescent="0.65">
      <c r="A18" s="13" t="s">
        <v>8</v>
      </c>
      <c r="B18" s="14">
        <v>19.899999999999999</v>
      </c>
      <c r="C18" s="14">
        <v>20.9</v>
      </c>
      <c r="D18" s="15">
        <f t="shared" ref="D18:D28" si="2">+C18/B18-1</f>
        <v>5.0251256281407031E-2</v>
      </c>
      <c r="E18" s="16"/>
      <c r="F18" s="13" t="s">
        <v>8</v>
      </c>
      <c r="G18" s="17">
        <v>14.164999999999999</v>
      </c>
      <c r="H18" s="17">
        <v>14.64</v>
      </c>
      <c r="I18" s="15">
        <f t="shared" ref="I18:I28" si="3">+H18/G18-1</f>
        <v>3.3533356865513619E-2</v>
      </c>
    </row>
    <row r="19" spans="1:9" ht="15.5" customHeight="1" x14ac:dyDescent="0.65">
      <c r="A19" s="18" t="s">
        <v>0</v>
      </c>
      <c r="B19" s="19">
        <v>24.7</v>
      </c>
      <c r="C19" s="19">
        <v>25.4</v>
      </c>
      <c r="D19" s="20">
        <f t="shared" si="2"/>
        <v>2.8340080971659853E-2</v>
      </c>
      <c r="E19" s="16"/>
      <c r="F19" s="18" t="s">
        <v>0</v>
      </c>
      <c r="G19" s="21">
        <v>8.6310000000000002</v>
      </c>
      <c r="H19" s="21">
        <v>8.7309999999999999</v>
      </c>
      <c r="I19" s="20">
        <f t="shared" si="3"/>
        <v>1.1586142973004199E-2</v>
      </c>
    </row>
    <row r="20" spans="1:9" ht="15.5" customHeight="1" x14ac:dyDescent="0.65">
      <c r="A20" s="13" t="s">
        <v>1</v>
      </c>
      <c r="B20" s="14">
        <v>15.3</v>
      </c>
      <c r="C20" s="14">
        <v>16.600000000000001</v>
      </c>
      <c r="D20" s="15">
        <f t="shared" si="2"/>
        <v>8.4967320261438051E-2</v>
      </c>
      <c r="E20" s="16"/>
      <c r="F20" s="13" t="s">
        <v>1</v>
      </c>
      <c r="G20" s="17">
        <v>5.5330000000000004</v>
      </c>
      <c r="H20" s="17">
        <v>5.91</v>
      </c>
      <c r="I20" s="15">
        <f t="shared" si="3"/>
        <v>6.8136634737032242E-2</v>
      </c>
    </row>
    <row r="21" spans="1:9" ht="15.5" customHeight="1" x14ac:dyDescent="0.65">
      <c r="A21" s="18" t="s">
        <v>7</v>
      </c>
      <c r="B21" s="19">
        <v>11.9</v>
      </c>
      <c r="C21" s="19">
        <v>13.9</v>
      </c>
      <c r="D21" s="20">
        <f t="shared" si="2"/>
        <v>0.16806722689075637</v>
      </c>
      <c r="E21" s="16"/>
      <c r="F21" s="18" t="s">
        <v>7</v>
      </c>
      <c r="G21" s="21">
        <v>0.89</v>
      </c>
      <c r="H21" s="21">
        <v>1.0229999999999999</v>
      </c>
      <c r="I21" s="20">
        <f t="shared" si="3"/>
        <v>0.14943820224719095</v>
      </c>
    </row>
    <row r="22" spans="1:9" ht="15.5" customHeight="1" x14ac:dyDescent="0.65">
      <c r="A22" s="22" t="s">
        <v>2</v>
      </c>
      <c r="B22" s="14">
        <v>24.8</v>
      </c>
      <c r="C22" s="14">
        <v>26.2</v>
      </c>
      <c r="D22" s="15">
        <f t="shared" si="2"/>
        <v>5.6451612903225756E-2</v>
      </c>
      <c r="E22" s="16"/>
      <c r="F22" s="22" t="s">
        <v>2</v>
      </c>
      <c r="G22" s="17">
        <v>10.02</v>
      </c>
      <c r="H22" s="17">
        <v>10.446</v>
      </c>
      <c r="I22" s="15">
        <f t="shared" si="3"/>
        <v>4.2514970059880364E-2</v>
      </c>
    </row>
    <row r="23" spans="1:9" ht="15.5" customHeight="1" x14ac:dyDescent="0.65">
      <c r="A23" s="23" t="s">
        <v>9</v>
      </c>
      <c r="B23" s="19">
        <v>15.1</v>
      </c>
      <c r="C23" s="19">
        <v>15.6</v>
      </c>
      <c r="D23" s="20">
        <f t="shared" si="2"/>
        <v>3.3112582781456901E-2</v>
      </c>
      <c r="E23" s="16"/>
      <c r="F23" s="23" t="s">
        <v>9</v>
      </c>
      <c r="G23" s="21">
        <v>2.11</v>
      </c>
      <c r="H23" s="21">
        <v>2.1179999999999999</v>
      </c>
      <c r="I23" s="20">
        <f t="shared" si="3"/>
        <v>3.7914691943128354E-3</v>
      </c>
    </row>
    <row r="24" spans="1:9" ht="15.5" customHeight="1" x14ac:dyDescent="0.65">
      <c r="A24" s="22" t="s">
        <v>5</v>
      </c>
      <c r="B24" s="14">
        <v>20.3</v>
      </c>
      <c r="C24" s="14">
        <v>21.1</v>
      </c>
      <c r="D24" s="15">
        <f t="shared" si="2"/>
        <v>3.9408866995073843E-2</v>
      </c>
      <c r="E24" s="16"/>
      <c r="F24" s="22" t="s">
        <v>5</v>
      </c>
      <c r="G24" s="17">
        <v>7.0759999999999996</v>
      </c>
      <c r="H24" s="17">
        <v>7.2080000000000002</v>
      </c>
      <c r="I24" s="15">
        <f t="shared" si="3"/>
        <v>1.865460712266831E-2</v>
      </c>
    </row>
    <row r="25" spans="1:9" ht="15.5" customHeight="1" x14ac:dyDescent="0.65">
      <c r="A25" s="23" t="s">
        <v>10</v>
      </c>
      <c r="B25" s="19">
        <v>23.9</v>
      </c>
      <c r="C25" s="19">
        <v>24.8</v>
      </c>
      <c r="D25" s="20">
        <f t="shared" si="2"/>
        <v>3.7656903765690419E-2</v>
      </c>
      <c r="E25" s="16"/>
      <c r="F25" s="23" t="s">
        <v>10</v>
      </c>
      <c r="G25" s="21">
        <v>4.9649999999999999</v>
      </c>
      <c r="H25" s="21">
        <v>5.09</v>
      </c>
      <c r="I25" s="20">
        <f t="shared" si="3"/>
        <v>2.5176233635448186E-2</v>
      </c>
    </row>
    <row r="26" spans="1:9" ht="15.5" customHeight="1" x14ac:dyDescent="0.65">
      <c r="A26" s="22" t="s">
        <v>11</v>
      </c>
      <c r="B26" s="14">
        <v>24.6</v>
      </c>
      <c r="C26" s="14">
        <v>26.4</v>
      </c>
      <c r="D26" s="15">
        <f t="shared" si="2"/>
        <v>7.3170731707316916E-2</v>
      </c>
      <c r="E26" s="16"/>
      <c r="F26" s="22" t="s">
        <v>11</v>
      </c>
      <c r="G26" s="17">
        <v>8.1059999999999999</v>
      </c>
      <c r="H26" s="17">
        <v>8.4770000000000003</v>
      </c>
      <c r="I26" s="15">
        <f t="shared" si="3"/>
        <v>4.576856649395511E-2</v>
      </c>
    </row>
    <row r="27" spans="1:9" ht="15.5" customHeight="1" x14ac:dyDescent="0.65">
      <c r="A27" s="23" t="s">
        <v>6</v>
      </c>
      <c r="B27" s="19">
        <v>19.600000000000001</v>
      </c>
      <c r="C27" s="19">
        <v>20.7</v>
      </c>
      <c r="D27" s="20">
        <f>+C27/B27-1</f>
        <v>5.6122448979591733E-2</v>
      </c>
      <c r="E27" s="16"/>
      <c r="F27" s="23" t="s">
        <v>6</v>
      </c>
      <c r="G27" s="21">
        <v>7.0890000000000004</v>
      </c>
      <c r="H27" s="21">
        <v>7.4329999999999998</v>
      </c>
      <c r="I27" s="20">
        <f>+H27/G27-1</f>
        <v>4.8525885174213412E-2</v>
      </c>
    </row>
    <row r="28" spans="1:9" ht="15.5" customHeight="1" x14ac:dyDescent="0.65">
      <c r="A28" s="24" t="s">
        <v>12</v>
      </c>
      <c r="B28" s="25">
        <v>16.399999999999999</v>
      </c>
      <c r="C28" s="25">
        <v>16.7</v>
      </c>
      <c r="D28" s="26">
        <f t="shared" si="2"/>
        <v>1.8292682926829285E-2</v>
      </c>
      <c r="E28" s="16"/>
      <c r="F28" s="24" t="s">
        <v>12</v>
      </c>
      <c r="G28" s="27">
        <v>3.948</v>
      </c>
      <c r="H28" s="27">
        <v>4.0449999999999999</v>
      </c>
      <c r="I28" s="26">
        <f t="shared" si="3"/>
        <v>2.4569402228976633E-2</v>
      </c>
    </row>
    <row r="29" spans="1:9" ht="15.5" customHeight="1" x14ac:dyDescent="0.65">
      <c r="A29" s="16"/>
      <c r="B29" s="16"/>
      <c r="C29" s="16"/>
      <c r="D29" s="16"/>
      <c r="E29" s="16"/>
      <c r="F29" s="37"/>
      <c r="G29" s="37"/>
      <c r="H29" s="37"/>
      <c r="I29" s="37"/>
    </row>
    <row r="30" spans="1:9" ht="37" x14ac:dyDescent="0.65">
      <c r="A30" s="40" t="s">
        <v>3</v>
      </c>
      <c r="B30" s="41" t="str">
        <f>+B17</f>
        <v>ma 2025 II</v>
      </c>
      <c r="C30" s="41" t="str">
        <f>+C17</f>
        <v>ma 2026 II</v>
      </c>
      <c r="D30" s="40" t="s">
        <v>4</v>
      </c>
      <c r="E30" s="16"/>
      <c r="F30" s="16"/>
      <c r="G30" s="16"/>
      <c r="H30" s="16"/>
      <c r="I30" s="16"/>
    </row>
    <row r="31" spans="1:9" ht="15.5" customHeight="1" x14ac:dyDescent="0.65">
      <c r="A31" s="13" t="s">
        <v>8</v>
      </c>
      <c r="B31" s="32">
        <v>164</v>
      </c>
      <c r="C31" s="32">
        <v>163</v>
      </c>
      <c r="D31" s="15">
        <f t="shared" ref="D31:D41" si="4">+C31/B31-1</f>
        <v>-6.0975609756097615E-3</v>
      </c>
      <c r="E31" s="16"/>
      <c r="F31" s="16"/>
      <c r="G31" s="16"/>
      <c r="H31" s="16"/>
      <c r="I31" s="16"/>
    </row>
    <row r="32" spans="1:9" ht="15.5" customHeight="1" x14ac:dyDescent="0.65">
      <c r="A32" s="18" t="s">
        <v>0</v>
      </c>
      <c r="B32" s="33">
        <v>175</v>
      </c>
      <c r="C32" s="33">
        <v>176</v>
      </c>
      <c r="D32" s="20">
        <f t="shared" si="4"/>
        <v>5.7142857142857828E-3</v>
      </c>
      <c r="E32" s="16"/>
      <c r="F32" s="16"/>
      <c r="G32" s="16"/>
      <c r="H32" s="16"/>
      <c r="I32" s="16"/>
    </row>
    <row r="33" spans="1:9" ht="15.5" customHeight="1" x14ac:dyDescent="0.65">
      <c r="A33" s="13" t="s">
        <v>1</v>
      </c>
      <c r="B33" s="32">
        <v>148</v>
      </c>
      <c r="C33" s="32">
        <v>145</v>
      </c>
      <c r="D33" s="15">
        <f t="shared" si="4"/>
        <v>-2.0270270270270285E-2</v>
      </c>
      <c r="E33" s="16"/>
      <c r="F33" s="16"/>
      <c r="G33" s="16"/>
      <c r="H33" s="16"/>
      <c r="I33" s="16"/>
    </row>
    <row r="34" spans="1:9" ht="15.5" customHeight="1" x14ac:dyDescent="0.65">
      <c r="A34" s="18" t="s">
        <v>7</v>
      </c>
      <c r="B34" s="33">
        <v>113</v>
      </c>
      <c r="C34" s="33">
        <v>88</v>
      </c>
      <c r="D34" s="20">
        <f t="shared" si="4"/>
        <v>-0.22123893805309736</v>
      </c>
      <c r="E34" s="16"/>
      <c r="F34" s="16"/>
      <c r="G34" s="16"/>
      <c r="H34" s="16"/>
      <c r="I34" s="16"/>
    </row>
    <row r="35" spans="1:9" ht="15.5" customHeight="1" x14ac:dyDescent="0.65">
      <c r="A35" s="22" t="s">
        <v>2</v>
      </c>
      <c r="B35" s="32">
        <v>172</v>
      </c>
      <c r="C35" s="32">
        <v>170</v>
      </c>
      <c r="D35" s="15">
        <f t="shared" si="4"/>
        <v>-1.1627906976744207E-2</v>
      </c>
      <c r="E35" s="16"/>
      <c r="F35" s="16"/>
      <c r="G35" s="16"/>
      <c r="H35" s="16"/>
      <c r="I35" s="16"/>
    </row>
    <row r="36" spans="1:9" ht="15.5" customHeight="1" x14ac:dyDescent="0.65">
      <c r="A36" s="23" t="s">
        <v>9</v>
      </c>
      <c r="B36" s="33">
        <v>144</v>
      </c>
      <c r="C36" s="33">
        <v>134</v>
      </c>
      <c r="D36" s="20">
        <f t="shared" si="4"/>
        <v>-6.944444444444442E-2</v>
      </c>
      <c r="E36" s="16"/>
      <c r="F36" s="16"/>
      <c r="G36" s="16"/>
      <c r="H36" s="16"/>
      <c r="I36" s="16"/>
    </row>
    <row r="37" spans="1:9" ht="15.5" customHeight="1" x14ac:dyDescent="0.65">
      <c r="A37" s="22" t="s">
        <v>5</v>
      </c>
      <c r="B37" s="32">
        <v>163</v>
      </c>
      <c r="C37" s="32">
        <v>157</v>
      </c>
      <c r="D37" s="15">
        <f t="shared" si="4"/>
        <v>-3.6809815950920255E-2</v>
      </c>
      <c r="E37" s="16"/>
      <c r="F37" s="16"/>
      <c r="G37" s="16"/>
      <c r="H37" s="16"/>
      <c r="I37" s="16"/>
    </row>
    <row r="38" spans="1:9" ht="15.5" customHeight="1" x14ac:dyDescent="0.65">
      <c r="A38" s="23" t="s">
        <v>10</v>
      </c>
      <c r="B38" s="33">
        <v>171</v>
      </c>
      <c r="C38" s="33">
        <v>167</v>
      </c>
      <c r="D38" s="20">
        <f t="shared" si="4"/>
        <v>-2.3391812865497075E-2</v>
      </c>
      <c r="E38" s="16"/>
      <c r="F38" s="16"/>
      <c r="G38" s="16"/>
      <c r="H38" s="16"/>
      <c r="I38" s="16"/>
    </row>
    <row r="39" spans="1:9" ht="15.5" customHeight="1" x14ac:dyDescent="0.65">
      <c r="A39" s="22" t="s">
        <v>11</v>
      </c>
      <c r="B39" s="32">
        <v>172</v>
      </c>
      <c r="C39" s="32">
        <v>167</v>
      </c>
      <c r="D39" s="15">
        <f t="shared" si="4"/>
        <v>-2.9069767441860517E-2</v>
      </c>
      <c r="E39" s="16"/>
      <c r="F39" s="16"/>
      <c r="G39" s="16"/>
      <c r="H39" s="16"/>
      <c r="I39" s="16"/>
    </row>
    <row r="40" spans="1:9" ht="15.5" customHeight="1" x14ac:dyDescent="0.65">
      <c r="A40" s="23" t="s">
        <v>6</v>
      </c>
      <c r="B40" s="33">
        <v>165</v>
      </c>
      <c r="C40" s="33">
        <v>169</v>
      </c>
      <c r="D40" s="20">
        <f>+C40/B40-1</f>
        <v>2.4242424242424176E-2</v>
      </c>
      <c r="E40" s="16"/>
      <c r="F40" s="16"/>
      <c r="G40" s="16"/>
      <c r="H40" s="16"/>
      <c r="I40" s="16"/>
    </row>
    <row r="41" spans="1:9" ht="15.5" customHeight="1" x14ac:dyDescent="0.65">
      <c r="A41" s="24" t="s">
        <v>12</v>
      </c>
      <c r="B41" s="34">
        <v>158</v>
      </c>
      <c r="C41" s="34">
        <v>171</v>
      </c>
      <c r="D41" s="26">
        <f t="shared" si="4"/>
        <v>8.2278481012658222E-2</v>
      </c>
      <c r="E41" s="16"/>
      <c r="F41" s="12" t="s">
        <v>43</v>
      </c>
      <c r="G41" s="16"/>
      <c r="H41" s="16"/>
      <c r="I41" s="16"/>
    </row>
    <row r="42" spans="1:9" ht="12" customHeight="1" x14ac:dyDescent="0.65">
      <c r="A42" s="11"/>
      <c r="B42" s="11"/>
      <c r="C42" s="11"/>
      <c r="D42" s="11"/>
    </row>
    <row r="43" spans="1:9" ht="13.5" customHeight="1" x14ac:dyDescent="0.65"/>
    <row r="44" spans="1:9" ht="13.5" customHeight="1" x14ac:dyDescent="0.65"/>
    <row r="45" spans="1:9" ht="13.5" customHeight="1" x14ac:dyDescent="0.65"/>
    <row r="82" spans="1:4" x14ac:dyDescent="0.65">
      <c r="A82" s="7"/>
      <c r="B82" s="9"/>
      <c r="C82" s="9"/>
      <c r="D82" s="8"/>
    </row>
    <row r="83" spans="1:4" x14ac:dyDescent="0.65">
      <c r="A83" s="7"/>
      <c r="B83" s="9"/>
      <c r="C83" s="9"/>
      <c r="D83" s="8"/>
    </row>
    <row r="84" spans="1:4" x14ac:dyDescent="0.65">
      <c r="A84" s="7"/>
      <c r="B84" s="9"/>
      <c r="C84" s="9"/>
      <c r="D84" s="8"/>
    </row>
    <row r="85" spans="1:4" x14ac:dyDescent="0.65">
      <c r="A85" s="7"/>
      <c r="B85" s="9"/>
      <c r="C85" s="9"/>
      <c r="D85" s="8"/>
    </row>
    <row r="86" spans="1:4" x14ac:dyDescent="0.65">
      <c r="A86" s="7"/>
      <c r="B86" s="9"/>
      <c r="C86" s="9"/>
      <c r="D86" s="8"/>
    </row>
    <row r="87" spans="1:4" x14ac:dyDescent="0.65">
      <c r="A87" s="7"/>
      <c r="B87" s="9"/>
      <c r="C87" s="9"/>
      <c r="D87" s="8"/>
    </row>
    <row r="88" spans="1:4" x14ac:dyDescent="0.65">
      <c r="A88" s="7"/>
      <c r="B88" s="9"/>
      <c r="C88" s="9"/>
      <c r="D88" s="8"/>
    </row>
    <row r="89" spans="1:4" x14ac:dyDescent="0.65">
      <c r="A89" s="7"/>
      <c r="B89" s="9"/>
      <c r="C89" s="9"/>
      <c r="D89" s="8"/>
    </row>
    <row r="90" spans="1:4" x14ac:dyDescent="0.65">
      <c r="A90" s="7"/>
      <c r="B90" s="9"/>
      <c r="C90" s="9"/>
      <c r="D90" s="8"/>
    </row>
    <row r="91" spans="1:4" x14ac:dyDescent="0.65">
      <c r="A91" s="7"/>
      <c r="B91" s="9"/>
      <c r="C91" s="9"/>
      <c r="D91" s="8"/>
    </row>
    <row r="92" spans="1:4" x14ac:dyDescent="0.65">
      <c r="A92" s="7"/>
      <c r="B92" s="9"/>
      <c r="C92" s="9"/>
      <c r="D92" s="8"/>
    </row>
    <row r="93" spans="1:4" x14ac:dyDescent="0.65">
      <c r="A93" s="11"/>
      <c r="B93" s="11"/>
      <c r="C93" s="11"/>
      <c r="D93" s="11"/>
    </row>
  </sheetData>
  <pageMargins left="0.25" right="0.25" top="0.75" bottom="0.75" header="0.3" footer="0.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5"/>
  <sheetViews>
    <sheetView showGridLines="0" zoomScaleNormal="100" workbookViewId="0">
      <selection activeCell="G16" sqref="G16"/>
    </sheetView>
  </sheetViews>
  <sheetFormatPr baseColWidth="10" defaultColWidth="11.453125" defaultRowHeight="12.5" x14ac:dyDescent="0.25"/>
  <cols>
    <col min="1" max="1" width="21.81640625" customWidth="1"/>
    <col min="2" max="5" width="13.7265625" customWidth="1"/>
  </cols>
  <sheetData>
    <row r="1" spans="1:6" ht="18.5" x14ac:dyDescent="0.65">
      <c r="B1" s="2"/>
      <c r="C1" s="2"/>
      <c r="D1" s="2"/>
      <c r="E1" s="2"/>
      <c r="F1" s="2"/>
    </row>
    <row r="2" spans="1:6" ht="26" x14ac:dyDescent="0.9">
      <c r="A2" s="3" t="s">
        <v>37</v>
      </c>
      <c r="B2" s="2"/>
      <c r="C2" s="2"/>
      <c r="D2" s="2"/>
      <c r="E2" s="2"/>
      <c r="F2" s="2"/>
    </row>
    <row r="3" spans="1:6" ht="26" x14ac:dyDescent="0.9">
      <c r="A3" s="4" t="s">
        <v>16</v>
      </c>
      <c r="B3" s="2"/>
      <c r="C3" s="2"/>
      <c r="D3" s="2"/>
      <c r="E3" s="2"/>
      <c r="F3" s="2"/>
    </row>
    <row r="4" spans="1:6" s="1" customFormat="1" ht="37" x14ac:dyDescent="0.65">
      <c r="A4" s="5" t="s">
        <v>20</v>
      </c>
      <c r="B4" s="6" t="s">
        <v>14</v>
      </c>
      <c r="C4" s="6" t="s">
        <v>15</v>
      </c>
      <c r="D4" s="6" t="s">
        <v>17</v>
      </c>
      <c r="E4" s="6" t="s">
        <v>18</v>
      </c>
      <c r="F4" s="2"/>
    </row>
    <row r="5" spans="1:6" s="1" customFormat="1" ht="15.5" customHeight="1" x14ac:dyDescent="0.65">
      <c r="A5" s="13" t="s">
        <v>8</v>
      </c>
      <c r="B5" s="42">
        <f>+Audio!C18</f>
        <v>74.099999999999994</v>
      </c>
      <c r="C5" s="42">
        <f>+Radio!C18</f>
        <v>73.900000000000006</v>
      </c>
      <c r="D5" s="42">
        <f>+'Online Audio'!C18</f>
        <v>8.6999999999999993</v>
      </c>
      <c r="E5" s="42">
        <f>+'DAB+'!C18</f>
        <v>20.9</v>
      </c>
      <c r="F5" s="2"/>
    </row>
    <row r="6" spans="1:6" s="1" customFormat="1" ht="15.5" customHeight="1" x14ac:dyDescent="0.65">
      <c r="A6" s="18" t="s">
        <v>0</v>
      </c>
      <c r="B6" s="43">
        <f>+Audio!C19</f>
        <v>73</v>
      </c>
      <c r="C6" s="43">
        <f>+Radio!C19</f>
        <v>72.8</v>
      </c>
      <c r="D6" s="43">
        <f>+'Online Audio'!C19</f>
        <v>9.3000000000000007</v>
      </c>
      <c r="E6" s="43">
        <f>+'DAB+'!C19</f>
        <v>25.4</v>
      </c>
      <c r="F6" s="2"/>
    </row>
    <row r="7" spans="1:6" ht="15.5" customHeight="1" x14ac:dyDescent="0.65">
      <c r="A7" s="13" t="s">
        <v>1</v>
      </c>
      <c r="B7" s="42">
        <f>+Audio!C20</f>
        <v>75.2</v>
      </c>
      <c r="C7" s="42">
        <f>+Radio!C20</f>
        <v>75.099999999999994</v>
      </c>
      <c r="D7" s="42">
        <f>+'Online Audio'!C20</f>
        <v>8.1</v>
      </c>
      <c r="E7" s="42">
        <f>+'DAB+'!C20</f>
        <v>16.600000000000001</v>
      </c>
      <c r="F7" s="2"/>
    </row>
    <row r="8" spans="1:6" ht="15.5" customHeight="1" x14ac:dyDescent="0.65">
      <c r="A8" s="18" t="s">
        <v>7</v>
      </c>
      <c r="B8" s="43">
        <f>+Audio!C21</f>
        <v>59.3</v>
      </c>
      <c r="C8" s="43">
        <f>+Radio!C21</f>
        <v>59.1</v>
      </c>
      <c r="D8" s="43">
        <f>+'Online Audio'!C21</f>
        <v>6.9</v>
      </c>
      <c r="E8" s="43">
        <f>+'DAB+'!C21</f>
        <v>13.9</v>
      </c>
      <c r="F8" s="2"/>
    </row>
    <row r="9" spans="1:6" ht="15.5" customHeight="1" x14ac:dyDescent="0.65">
      <c r="A9" s="22" t="s">
        <v>2</v>
      </c>
      <c r="B9" s="42">
        <f>+Audio!C22</f>
        <v>75.900000000000006</v>
      </c>
      <c r="C9" s="42">
        <f>+Radio!C22</f>
        <v>75.7</v>
      </c>
      <c r="D9" s="42">
        <f>+'Online Audio'!C22</f>
        <v>10</v>
      </c>
      <c r="E9" s="42">
        <f>+'DAB+'!C22</f>
        <v>26.2</v>
      </c>
      <c r="F9" s="2"/>
    </row>
    <row r="10" spans="1:6" ht="15.5" customHeight="1" x14ac:dyDescent="0.65">
      <c r="A10" s="23" t="s">
        <v>9</v>
      </c>
      <c r="B10" s="43">
        <f>+Audio!C23</f>
        <v>58.9</v>
      </c>
      <c r="C10" s="43">
        <f>+Radio!C23</f>
        <v>58.6</v>
      </c>
      <c r="D10" s="43">
        <f>+'Online Audio'!C23</f>
        <v>6.7</v>
      </c>
      <c r="E10" s="43">
        <f>+'DAB+'!C23</f>
        <v>15.6</v>
      </c>
      <c r="F10" s="2"/>
    </row>
    <row r="11" spans="1:6" ht="15.5" customHeight="1" x14ac:dyDescent="0.65">
      <c r="A11" s="22" t="s">
        <v>5</v>
      </c>
      <c r="B11" s="42">
        <f>+Audio!C24</f>
        <v>67</v>
      </c>
      <c r="C11" s="42">
        <f>+Radio!C24</f>
        <v>66.7</v>
      </c>
      <c r="D11" s="42">
        <f>+'Online Audio'!C24</f>
        <v>8.1999999999999993</v>
      </c>
      <c r="E11" s="42">
        <f>+'DAB+'!C24</f>
        <v>21.1</v>
      </c>
      <c r="F11" s="2"/>
    </row>
    <row r="12" spans="1:6" ht="15.5" customHeight="1" x14ac:dyDescent="0.65">
      <c r="A12" s="23" t="s">
        <v>10</v>
      </c>
      <c r="B12" s="43">
        <f>+Audio!C25</f>
        <v>72.3</v>
      </c>
      <c r="C12" s="43">
        <f>+Radio!C25</f>
        <v>72.099999999999994</v>
      </c>
      <c r="D12" s="43">
        <f>+'Online Audio'!C25</f>
        <v>9.1999999999999993</v>
      </c>
      <c r="E12" s="43">
        <f>+'DAB+'!C25</f>
        <v>24.8</v>
      </c>
      <c r="F12" s="2"/>
    </row>
    <row r="13" spans="1:6" ht="15.5" customHeight="1" x14ac:dyDescent="0.65">
      <c r="A13" s="22" t="s">
        <v>11</v>
      </c>
      <c r="B13" s="42">
        <f>+Audio!C26</f>
        <v>75.599999999999994</v>
      </c>
      <c r="C13" s="42">
        <f>+Radio!C26</f>
        <v>75.400000000000006</v>
      </c>
      <c r="D13" s="42">
        <f>+'Online Audio'!C26</f>
        <v>9.9</v>
      </c>
      <c r="E13" s="42">
        <f>+'DAB+'!C26</f>
        <v>26.4</v>
      </c>
      <c r="F13" s="2"/>
    </row>
    <row r="14" spans="1:6" ht="15.5" customHeight="1" x14ac:dyDescent="0.65">
      <c r="A14" s="23" t="s">
        <v>6</v>
      </c>
      <c r="B14" s="43">
        <f>+Audio!C27</f>
        <v>80.900000000000006</v>
      </c>
      <c r="C14" s="43">
        <f>+Radio!C27</f>
        <v>80.8</v>
      </c>
      <c r="D14" s="43">
        <f>+'Online Audio'!C27</f>
        <v>9.1</v>
      </c>
      <c r="E14" s="43">
        <f>+'DAB+'!C27</f>
        <v>20.7</v>
      </c>
      <c r="F14" s="2"/>
    </row>
    <row r="15" spans="1:6" ht="15.5" customHeight="1" x14ac:dyDescent="0.65">
      <c r="A15" s="24" t="s">
        <v>12</v>
      </c>
      <c r="B15" s="44">
        <f>+Audio!C28</f>
        <v>80.7</v>
      </c>
      <c r="C15" s="44">
        <f>+Radio!C28</f>
        <v>80.599999999999994</v>
      </c>
      <c r="D15" s="44">
        <f>+'Online Audio'!C28</f>
        <v>8.1999999999999993</v>
      </c>
      <c r="E15" s="44">
        <f>+'DAB+'!C28</f>
        <v>16.7</v>
      </c>
      <c r="F15" s="2"/>
    </row>
    <row r="16" spans="1:6" ht="15.5" customHeight="1" x14ac:dyDescent="0.65">
      <c r="A16" s="16"/>
      <c r="B16" s="16"/>
      <c r="C16" s="16"/>
      <c r="D16" s="16"/>
      <c r="E16" s="16"/>
      <c r="F16" s="2"/>
    </row>
    <row r="17" spans="1:6" ht="37" x14ac:dyDescent="0.65">
      <c r="A17" s="40" t="s">
        <v>21</v>
      </c>
      <c r="B17" s="6" t="s">
        <v>14</v>
      </c>
      <c r="C17" s="6" t="s">
        <v>15</v>
      </c>
      <c r="D17" s="6" t="s">
        <v>17</v>
      </c>
      <c r="E17" s="6" t="s">
        <v>18</v>
      </c>
      <c r="F17" s="2"/>
    </row>
    <row r="18" spans="1:6" ht="15.5" customHeight="1" x14ac:dyDescent="0.65">
      <c r="A18" s="13" t="s">
        <v>8</v>
      </c>
      <c r="B18" s="45">
        <f>+Audio!H18</f>
        <v>51.91</v>
      </c>
      <c r="C18" s="45">
        <f>+Radio!H18</f>
        <v>51.781999999999996</v>
      </c>
      <c r="D18" s="45">
        <f>+'Online Audio'!H18</f>
        <v>6.0670000000000002</v>
      </c>
      <c r="E18" s="45">
        <f>+'DAB+'!H18</f>
        <v>14.64</v>
      </c>
      <c r="F18" s="2"/>
    </row>
    <row r="19" spans="1:6" ht="15.5" customHeight="1" x14ac:dyDescent="0.65">
      <c r="A19" s="18" t="s">
        <v>0</v>
      </c>
      <c r="B19" s="46">
        <f>+Audio!H19</f>
        <v>25.135000000000002</v>
      </c>
      <c r="C19" s="46">
        <f>+Radio!H19</f>
        <v>25.055</v>
      </c>
      <c r="D19" s="46">
        <f>+'Online Audio'!H19</f>
        <v>3.198</v>
      </c>
      <c r="E19" s="46">
        <f>+'DAB+'!H19</f>
        <v>8.7309999999999999</v>
      </c>
      <c r="F19" s="2"/>
    </row>
    <row r="20" spans="1:6" ht="15.5" customHeight="1" x14ac:dyDescent="0.65">
      <c r="A20" s="13" t="s">
        <v>1</v>
      </c>
      <c r="B20" s="45">
        <f>+Audio!H20</f>
        <v>26.776</v>
      </c>
      <c r="C20" s="45">
        <f>+Radio!H20</f>
        <v>26.727</v>
      </c>
      <c r="D20" s="45">
        <f>+'Online Audio'!H20</f>
        <v>2.8679999999999999</v>
      </c>
      <c r="E20" s="45">
        <f>+'DAB+'!H20</f>
        <v>5.91</v>
      </c>
      <c r="F20" s="2"/>
    </row>
    <row r="21" spans="1:6" ht="15.5" customHeight="1" x14ac:dyDescent="0.65">
      <c r="A21" s="18" t="s">
        <v>7</v>
      </c>
      <c r="B21" s="46">
        <f>+Audio!H21</f>
        <v>4.3689999999999998</v>
      </c>
      <c r="C21" s="46">
        <f>+Radio!H21</f>
        <v>4.3499999999999996</v>
      </c>
      <c r="D21" s="46">
        <f>+'Online Audio'!H21</f>
        <v>0.51100000000000001</v>
      </c>
      <c r="E21" s="46">
        <f>+'DAB+'!H21</f>
        <v>1.0229999999999999</v>
      </c>
      <c r="F21" s="2"/>
    </row>
    <row r="22" spans="1:6" ht="15.5" customHeight="1" x14ac:dyDescent="0.65">
      <c r="A22" s="22" t="s">
        <v>2</v>
      </c>
      <c r="B22" s="45">
        <f>+Audio!H22</f>
        <v>30.210999999999999</v>
      </c>
      <c r="C22" s="45">
        <f>+Radio!H22</f>
        <v>30.120999999999999</v>
      </c>
      <c r="D22" s="45">
        <f>+'Online Audio'!H22</f>
        <v>3.976</v>
      </c>
      <c r="E22" s="45">
        <f>+'DAB+'!H22</f>
        <v>10.446</v>
      </c>
      <c r="F22" s="2"/>
    </row>
    <row r="23" spans="1:6" ht="15.5" customHeight="1" x14ac:dyDescent="0.65">
      <c r="A23" s="23" t="s">
        <v>9</v>
      </c>
      <c r="B23" s="46">
        <f>+Audio!H23</f>
        <v>8.01</v>
      </c>
      <c r="C23" s="46">
        <f>+Radio!H23</f>
        <v>7.976</v>
      </c>
      <c r="D23" s="46">
        <f>+'Online Audio'!H23</f>
        <v>0.90500000000000003</v>
      </c>
      <c r="E23" s="46">
        <f>+'DAB+'!H23</f>
        <v>2.1179999999999999</v>
      </c>
      <c r="F23" s="2"/>
    </row>
    <row r="24" spans="1:6" ht="15.5" customHeight="1" x14ac:dyDescent="0.65">
      <c r="A24" s="22" t="s">
        <v>5</v>
      </c>
      <c r="B24" s="45">
        <f>+Audio!H24</f>
        <v>22.88</v>
      </c>
      <c r="C24" s="45">
        <f>+Radio!H24</f>
        <v>22.797999999999998</v>
      </c>
      <c r="D24" s="45">
        <f>+'Online Audio'!H24</f>
        <v>2.806</v>
      </c>
      <c r="E24" s="45">
        <f>+'DAB+'!H24</f>
        <v>7.2080000000000002</v>
      </c>
      <c r="F24" s="2"/>
    </row>
    <row r="25" spans="1:6" ht="15.5" customHeight="1" x14ac:dyDescent="0.65">
      <c r="A25" s="23" t="s">
        <v>10</v>
      </c>
      <c r="B25" s="46">
        <f>+Audio!H25</f>
        <v>14.869</v>
      </c>
      <c r="C25" s="46">
        <f>+Radio!H25</f>
        <v>14.821</v>
      </c>
      <c r="D25" s="46">
        <f>+'Online Audio'!H25</f>
        <v>1.901</v>
      </c>
      <c r="E25" s="46">
        <f>+'DAB+'!H25</f>
        <v>5.09</v>
      </c>
      <c r="F25" s="2"/>
    </row>
    <row r="26" spans="1:6" ht="15.5" customHeight="1" x14ac:dyDescent="0.65">
      <c r="A26" s="22" t="s">
        <v>11</v>
      </c>
      <c r="B26" s="45">
        <f>+Audio!H26</f>
        <v>24.306000000000001</v>
      </c>
      <c r="C26" s="45">
        <f>+Radio!H26</f>
        <v>24.236999999999998</v>
      </c>
      <c r="D26" s="45">
        <f>+'Online Audio'!H26</f>
        <v>3.1829999999999998</v>
      </c>
      <c r="E26" s="45">
        <f>+'DAB+'!H26</f>
        <v>8.4770000000000003</v>
      </c>
      <c r="F26" s="2"/>
    </row>
    <row r="27" spans="1:6" ht="15.5" customHeight="1" x14ac:dyDescent="0.65">
      <c r="A27" s="23" t="s">
        <v>6</v>
      </c>
      <c r="B27" s="46">
        <f>+Audio!H27</f>
        <v>29.030999999999999</v>
      </c>
      <c r="C27" s="46">
        <f>+Radio!H27</f>
        <v>28.984000000000002</v>
      </c>
      <c r="D27" s="46">
        <f>+'Online Audio'!H27</f>
        <v>3.2610000000000001</v>
      </c>
      <c r="E27" s="46">
        <f>+'DAB+'!H27</f>
        <v>7.4329999999999998</v>
      </c>
      <c r="F27" s="2"/>
    </row>
    <row r="28" spans="1:6" ht="15.5" customHeight="1" x14ac:dyDescent="0.65">
      <c r="A28" s="24" t="s">
        <v>12</v>
      </c>
      <c r="B28" s="47">
        <f>+Audio!H28</f>
        <v>19.594000000000001</v>
      </c>
      <c r="C28" s="47">
        <f>+Radio!H28</f>
        <v>19.568000000000001</v>
      </c>
      <c r="D28" s="47">
        <f>+'Online Audio'!H28</f>
        <v>1.9790000000000001</v>
      </c>
      <c r="E28" s="47">
        <f>+'DAB+'!H28</f>
        <v>4.0449999999999999</v>
      </c>
      <c r="F28" s="2"/>
    </row>
    <row r="29" spans="1:6" ht="15.5" customHeight="1" x14ac:dyDescent="0.65">
      <c r="A29" s="16"/>
      <c r="B29" s="16"/>
      <c r="C29" s="16"/>
      <c r="D29" s="16"/>
      <c r="E29" s="16"/>
      <c r="F29" s="2"/>
    </row>
    <row r="30" spans="1:6" ht="37" x14ac:dyDescent="0.65">
      <c r="A30" s="40" t="s">
        <v>19</v>
      </c>
      <c r="B30" s="6" t="s">
        <v>14</v>
      </c>
      <c r="C30" s="6" t="s">
        <v>15</v>
      </c>
      <c r="D30" s="6" t="s">
        <v>17</v>
      </c>
      <c r="E30" s="6" t="s">
        <v>18</v>
      </c>
      <c r="F30" s="2"/>
    </row>
    <row r="31" spans="1:6" ht="15.5" customHeight="1" x14ac:dyDescent="0.65">
      <c r="A31" s="13" t="s">
        <v>8</v>
      </c>
      <c r="B31" s="32">
        <f>+Audio!C31</f>
        <v>251</v>
      </c>
      <c r="C31" s="32">
        <f>+Radio!C31</f>
        <v>250</v>
      </c>
      <c r="D31" s="48">
        <f>+'Online Audio'!C31</f>
        <v>116</v>
      </c>
      <c r="E31" s="48">
        <f>+'DAB+'!C31</f>
        <v>163</v>
      </c>
      <c r="F31" s="2"/>
    </row>
    <row r="32" spans="1:6" ht="15.5" customHeight="1" x14ac:dyDescent="0.65">
      <c r="A32" s="18" t="s">
        <v>0</v>
      </c>
      <c r="B32" s="33">
        <f>+Audio!C32</f>
        <v>264</v>
      </c>
      <c r="C32" s="33">
        <f>+Radio!C32</f>
        <v>263</v>
      </c>
      <c r="D32" s="49">
        <f>+'Online Audio'!C32</f>
        <v>116</v>
      </c>
      <c r="E32" s="49">
        <f>+'DAB+'!C32</f>
        <v>176</v>
      </c>
      <c r="F32" s="2"/>
    </row>
    <row r="33" spans="1:6" ht="15.5" customHeight="1" x14ac:dyDescent="0.65">
      <c r="A33" s="13" t="s">
        <v>1</v>
      </c>
      <c r="B33" s="32">
        <f>+Audio!C33</f>
        <v>239</v>
      </c>
      <c r="C33" s="32">
        <f>+Radio!C33</f>
        <v>238</v>
      </c>
      <c r="D33" s="48">
        <f>+'Online Audio'!C33</f>
        <v>115</v>
      </c>
      <c r="E33" s="48">
        <f>+'DAB+'!C33</f>
        <v>145</v>
      </c>
      <c r="F33" s="2"/>
    </row>
    <row r="34" spans="1:6" ht="15.5" customHeight="1" x14ac:dyDescent="0.65">
      <c r="A34" s="18" t="s">
        <v>7</v>
      </c>
      <c r="B34" s="33">
        <f>+Audio!C34</f>
        <v>148</v>
      </c>
      <c r="C34" s="33">
        <f>+Radio!C34</f>
        <v>147</v>
      </c>
      <c r="D34" s="49">
        <f>+'Online Audio'!C34</f>
        <v>106</v>
      </c>
      <c r="E34" s="49">
        <f>+'DAB+'!C34</f>
        <v>88</v>
      </c>
      <c r="F34" s="2"/>
    </row>
    <row r="35" spans="1:6" ht="15.5" customHeight="1" x14ac:dyDescent="0.65">
      <c r="A35" s="22" t="s">
        <v>2</v>
      </c>
      <c r="B35" s="32">
        <f>+Audio!C35</f>
        <v>262</v>
      </c>
      <c r="C35" s="32">
        <f>+Radio!C35</f>
        <v>261</v>
      </c>
      <c r="D35" s="48">
        <f>+'Online Audio'!C35</f>
        <v>116</v>
      </c>
      <c r="E35" s="48">
        <f>+'DAB+'!C35</f>
        <v>170</v>
      </c>
      <c r="F35" s="2"/>
    </row>
    <row r="36" spans="1:6" ht="15.5" customHeight="1" x14ac:dyDescent="0.65">
      <c r="A36" s="23" t="s">
        <v>9</v>
      </c>
      <c r="B36" s="33">
        <f>+Audio!C36</f>
        <v>195</v>
      </c>
      <c r="C36" s="33">
        <f>+Radio!C36</f>
        <v>195</v>
      </c>
      <c r="D36" s="49">
        <f>+'Online Audio'!C36</f>
        <v>110</v>
      </c>
      <c r="E36" s="49">
        <f>+'DAB+'!C36</f>
        <v>134</v>
      </c>
      <c r="F36" s="2"/>
    </row>
    <row r="37" spans="1:6" ht="15.5" customHeight="1" x14ac:dyDescent="0.65">
      <c r="A37" s="22" t="s">
        <v>5</v>
      </c>
      <c r="B37" s="32">
        <f>+Audio!C37</f>
        <v>233</v>
      </c>
      <c r="C37" s="32">
        <f>+Radio!C37</f>
        <v>232</v>
      </c>
      <c r="D37" s="48">
        <f>+'Online Audio'!C37</f>
        <v>113</v>
      </c>
      <c r="E37" s="48">
        <f>+'DAB+'!C37</f>
        <v>157</v>
      </c>
      <c r="F37" s="2"/>
    </row>
    <row r="38" spans="1:6" ht="15.5" customHeight="1" x14ac:dyDescent="0.65">
      <c r="A38" s="23" t="s">
        <v>10</v>
      </c>
      <c r="B38" s="33">
        <f>+Audio!C38</f>
        <v>253</v>
      </c>
      <c r="C38" s="33">
        <f>+Radio!C38</f>
        <v>252</v>
      </c>
      <c r="D38" s="49">
        <f>+'Online Audio'!C38</f>
        <v>115</v>
      </c>
      <c r="E38" s="49">
        <f>+'DAB+'!C38</f>
        <v>167</v>
      </c>
      <c r="F38" s="2"/>
    </row>
    <row r="39" spans="1:6" ht="15.5" customHeight="1" x14ac:dyDescent="0.65">
      <c r="A39" s="22" t="s">
        <v>11</v>
      </c>
      <c r="B39" s="32">
        <f>+Audio!C39</f>
        <v>261</v>
      </c>
      <c r="C39" s="32">
        <f>+Radio!C39</f>
        <v>260</v>
      </c>
      <c r="D39" s="48">
        <f>+'Online Audio'!C39</f>
        <v>116</v>
      </c>
      <c r="E39" s="48">
        <f>+'DAB+'!C39</f>
        <v>167</v>
      </c>
      <c r="F39" s="2"/>
    </row>
    <row r="40" spans="1:6" ht="15.5" customHeight="1" x14ac:dyDescent="0.65">
      <c r="A40" s="23" t="s">
        <v>6</v>
      </c>
      <c r="B40" s="33">
        <f>+Audio!C40</f>
        <v>265</v>
      </c>
      <c r="C40" s="33">
        <f>+Radio!C40</f>
        <v>264</v>
      </c>
      <c r="D40" s="49">
        <f>+'Online Audio'!C40</f>
        <v>118</v>
      </c>
      <c r="E40" s="49">
        <f>+'DAB+'!C40</f>
        <v>169</v>
      </c>
      <c r="F40" s="2"/>
    </row>
    <row r="41" spans="1:6" ht="15.5" customHeight="1" x14ac:dyDescent="0.65">
      <c r="A41" s="24" t="s">
        <v>12</v>
      </c>
      <c r="B41" s="34">
        <f>+Audio!C41</f>
        <v>260</v>
      </c>
      <c r="C41" s="34">
        <f>+Radio!C41</f>
        <v>260</v>
      </c>
      <c r="D41" s="50">
        <f>+'Online Audio'!C41</f>
        <v>118</v>
      </c>
      <c r="E41" s="50">
        <f>+'DAB+'!C41</f>
        <v>171</v>
      </c>
      <c r="F41" s="2"/>
    </row>
    <row r="42" spans="1:6" ht="15.5" customHeight="1" x14ac:dyDescent="0.65">
      <c r="A42" s="38" t="s">
        <v>40</v>
      </c>
      <c r="B42" s="16"/>
      <c r="C42" s="16"/>
      <c r="D42" s="16"/>
      <c r="E42" s="16"/>
      <c r="F42" s="2"/>
    </row>
    <row r="43" spans="1:6" ht="15.5" customHeight="1" x14ac:dyDescent="0.65">
      <c r="B43" s="16"/>
      <c r="C43" s="16"/>
      <c r="D43" s="16"/>
      <c r="E43" s="16"/>
      <c r="F43" s="2"/>
    </row>
    <row r="44" spans="1:6" ht="15.5" customHeight="1" x14ac:dyDescent="0.65">
      <c r="B44" s="16"/>
      <c r="C44" s="16"/>
      <c r="D44" s="16"/>
      <c r="E44" s="16"/>
      <c r="F44" s="2"/>
    </row>
    <row r="45" spans="1:6" ht="18.5" x14ac:dyDescent="0.65">
      <c r="A45" s="2"/>
      <c r="B45" s="2"/>
      <c r="C45" s="2"/>
      <c r="D45" s="2"/>
      <c r="E45" s="2"/>
      <c r="F45" s="2"/>
    </row>
  </sheetData>
  <pageMargins left="0.25" right="0.25" top="0.75" bottom="0.75" header="0.3" footer="0.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2852-E2C1-4812-8FF6-20F1A0027CB9}">
  <dimension ref="A1:I58"/>
  <sheetViews>
    <sheetView showGridLines="0" topLeftCell="A18" workbookViewId="0">
      <selection activeCell="B5" sqref="B5"/>
    </sheetView>
  </sheetViews>
  <sheetFormatPr baseColWidth="10" defaultRowHeight="18.5" x14ac:dyDescent="0.65"/>
  <cols>
    <col min="1" max="1" width="16.08984375" style="2" customWidth="1"/>
    <col min="2" max="3" width="11.6328125" style="2" customWidth="1"/>
    <col min="4" max="4" width="9.54296875" style="2" customWidth="1"/>
    <col min="5" max="5" width="3.26953125" style="2" customWidth="1"/>
    <col min="6" max="6" width="16.1796875" style="2" customWidth="1"/>
    <col min="7" max="8" width="11.6328125" style="2" customWidth="1"/>
    <col min="9" max="9" width="9.36328125" style="2" customWidth="1"/>
    <col min="10" max="16384" width="10.90625" style="2"/>
  </cols>
  <sheetData>
    <row r="1" spans="1:9" ht="26" x14ac:dyDescent="0.9">
      <c r="A1" s="35" t="s">
        <v>37</v>
      </c>
      <c r="B1" s="3"/>
      <c r="C1" s="3"/>
      <c r="D1" s="3"/>
      <c r="E1" s="3"/>
      <c r="F1" s="3"/>
      <c r="G1" s="3"/>
      <c r="H1" s="3"/>
      <c r="I1" s="3"/>
    </row>
    <row r="2" spans="1:9" ht="26" x14ac:dyDescent="0.9">
      <c r="A2" s="35" t="s">
        <v>38</v>
      </c>
      <c r="B2" s="3"/>
      <c r="C2" s="3"/>
      <c r="D2" s="3"/>
      <c r="E2" s="3"/>
      <c r="F2" s="3"/>
      <c r="G2" s="3"/>
      <c r="H2" s="3"/>
      <c r="I2" s="3"/>
    </row>
    <row r="4" spans="1:9" ht="22.5" thickBot="1" x14ac:dyDescent="0.8">
      <c r="A4" s="71" t="s">
        <v>31</v>
      </c>
      <c r="B4" s="71"/>
      <c r="C4" s="71"/>
      <c r="D4" s="71"/>
      <c r="F4" s="71" t="s">
        <v>32</v>
      </c>
      <c r="G4" s="71"/>
      <c r="H4" s="71"/>
      <c r="I4" s="71"/>
    </row>
    <row r="5" spans="1:9" ht="37" x14ac:dyDescent="0.65">
      <c r="A5" s="51" t="s">
        <v>33</v>
      </c>
      <c r="B5" s="52" t="str">
        <f>+Audio!B17</f>
        <v>ma 2025 II</v>
      </c>
      <c r="C5" s="52" t="str">
        <f>+Audio!C17</f>
        <v>ma 2026 II</v>
      </c>
      <c r="D5" s="53" t="s">
        <v>4</v>
      </c>
      <c r="E5" s="16"/>
      <c r="F5" s="51" t="s">
        <v>33</v>
      </c>
      <c r="G5" s="52" t="str">
        <f>+Radio!B17</f>
        <v>ma 2025 II</v>
      </c>
      <c r="H5" s="52" t="str">
        <f>+Radio!C17</f>
        <v>ma 2026 II</v>
      </c>
      <c r="I5" s="53" t="s">
        <v>4</v>
      </c>
    </row>
    <row r="6" spans="1:9" ht="15.5" customHeight="1" x14ac:dyDescent="0.65">
      <c r="A6" s="54" t="s">
        <v>8</v>
      </c>
      <c r="B6" s="14">
        <f>+Audio!B18</f>
        <v>75.099999999999994</v>
      </c>
      <c r="C6" s="14">
        <f>+Audio!C18</f>
        <v>74.099999999999994</v>
      </c>
      <c r="D6" s="55">
        <f t="shared" ref="D6:D16" si="0">+C6/B6-1</f>
        <v>-1.3315579227696439E-2</v>
      </c>
      <c r="E6" s="16"/>
      <c r="F6" s="54" t="s">
        <v>8</v>
      </c>
      <c r="G6" s="14">
        <f>+Radio!B18</f>
        <v>74.900000000000006</v>
      </c>
      <c r="H6" s="14">
        <f>+Radio!C18</f>
        <v>73.900000000000006</v>
      </c>
      <c r="I6" s="55">
        <f t="shared" ref="I6:I14" si="1">+H6/G6-1</f>
        <v>-1.3351134846461998E-2</v>
      </c>
    </row>
    <row r="7" spans="1:9" ht="15.5" customHeight="1" x14ac:dyDescent="0.65">
      <c r="A7" s="56" t="s">
        <v>0</v>
      </c>
      <c r="B7" s="19">
        <f>+Audio!B19</f>
        <v>73.900000000000006</v>
      </c>
      <c r="C7" s="19">
        <f>+Audio!C19</f>
        <v>73</v>
      </c>
      <c r="D7" s="57">
        <f t="shared" si="0"/>
        <v>-1.2178619756427644E-2</v>
      </c>
      <c r="E7" s="16"/>
      <c r="F7" s="56" t="s">
        <v>0</v>
      </c>
      <c r="G7" s="19">
        <f>+Radio!B19</f>
        <v>73.599999999999994</v>
      </c>
      <c r="H7" s="19">
        <f>+Radio!C19</f>
        <v>72.8</v>
      </c>
      <c r="I7" s="57">
        <f t="shared" si="1"/>
        <v>-1.0869565217391242E-2</v>
      </c>
    </row>
    <row r="8" spans="1:9" ht="15.5" customHeight="1" x14ac:dyDescent="0.65">
      <c r="A8" s="54" t="s">
        <v>1</v>
      </c>
      <c r="B8" s="14">
        <f>+Audio!B20</f>
        <v>76.2</v>
      </c>
      <c r="C8" s="14">
        <f>+Audio!C20</f>
        <v>75.2</v>
      </c>
      <c r="D8" s="55">
        <f t="shared" si="0"/>
        <v>-1.3123359580052507E-2</v>
      </c>
      <c r="E8" s="16"/>
      <c r="F8" s="54" t="s">
        <v>1</v>
      </c>
      <c r="G8" s="14">
        <f>+Radio!B20</f>
        <v>76.099999999999994</v>
      </c>
      <c r="H8" s="14">
        <f>+Radio!C20</f>
        <v>75.099999999999994</v>
      </c>
      <c r="I8" s="55">
        <f t="shared" si="1"/>
        <v>-1.3140604467805517E-2</v>
      </c>
    </row>
    <row r="9" spans="1:9" ht="15.5" customHeight="1" x14ac:dyDescent="0.65">
      <c r="A9" s="56" t="s">
        <v>7</v>
      </c>
      <c r="B9" s="19">
        <f>+Audio!B21</f>
        <v>59.5</v>
      </c>
      <c r="C9" s="19">
        <f>+Audio!C21</f>
        <v>59.3</v>
      </c>
      <c r="D9" s="57">
        <f t="shared" si="0"/>
        <v>-3.3613445378152251E-3</v>
      </c>
      <c r="E9" s="16"/>
      <c r="F9" s="56" t="s">
        <v>7</v>
      </c>
      <c r="G9" s="19">
        <f>+Radio!B21</f>
        <v>59.3</v>
      </c>
      <c r="H9" s="19">
        <f>+Radio!C21</f>
        <v>59.1</v>
      </c>
      <c r="I9" s="57">
        <f t="shared" si="1"/>
        <v>-3.3726812816188279E-3</v>
      </c>
    </row>
    <row r="10" spans="1:9" ht="15.5" customHeight="1" x14ac:dyDescent="0.65">
      <c r="A10" s="58" t="s">
        <v>2</v>
      </c>
      <c r="B10" s="14">
        <f>+Audio!B22</f>
        <v>76.7</v>
      </c>
      <c r="C10" s="14">
        <f>+Audio!C22</f>
        <v>75.900000000000006</v>
      </c>
      <c r="D10" s="55">
        <f t="shared" si="0"/>
        <v>-1.0430247718383301E-2</v>
      </c>
      <c r="E10" s="16"/>
      <c r="F10" s="58" t="s">
        <v>2</v>
      </c>
      <c r="G10" s="14">
        <f>+Radio!B22</f>
        <v>76.400000000000006</v>
      </c>
      <c r="H10" s="14">
        <f>+Radio!C22</f>
        <v>75.7</v>
      </c>
      <c r="I10" s="55">
        <f t="shared" si="1"/>
        <v>-9.162303664921545E-3</v>
      </c>
    </row>
    <row r="11" spans="1:9" ht="15.5" customHeight="1" x14ac:dyDescent="0.65">
      <c r="A11" s="59" t="s">
        <v>9</v>
      </c>
      <c r="B11" s="19">
        <f>+Audio!B23</f>
        <v>60.5</v>
      </c>
      <c r="C11" s="19">
        <f>+Audio!C23</f>
        <v>58.9</v>
      </c>
      <c r="D11" s="57">
        <f t="shared" si="0"/>
        <v>-2.6446280991735516E-2</v>
      </c>
      <c r="E11" s="16"/>
      <c r="F11" s="59" t="s">
        <v>9</v>
      </c>
      <c r="G11" s="19">
        <f>+Radio!B23</f>
        <v>60.2</v>
      </c>
      <c r="H11" s="19">
        <f>+Radio!C23</f>
        <v>58.6</v>
      </c>
      <c r="I11" s="57">
        <f t="shared" si="1"/>
        <v>-2.657807308970106E-2</v>
      </c>
    </row>
    <row r="12" spans="1:9" ht="15.5" customHeight="1" x14ac:dyDescent="0.65">
      <c r="A12" s="58" t="s">
        <v>5</v>
      </c>
      <c r="B12" s="14">
        <f>+Audio!B24</f>
        <v>68.3</v>
      </c>
      <c r="C12" s="14">
        <f>+Audio!C24</f>
        <v>67</v>
      </c>
      <c r="D12" s="55">
        <f t="shared" si="0"/>
        <v>-1.9033674963396696E-2</v>
      </c>
      <c r="E12" s="16"/>
      <c r="F12" s="58" t="s">
        <v>5</v>
      </c>
      <c r="G12" s="14">
        <f>+Radio!B24</f>
        <v>68.099999999999994</v>
      </c>
      <c r="H12" s="14">
        <f>+Radio!C24</f>
        <v>66.7</v>
      </c>
      <c r="I12" s="55">
        <f t="shared" si="1"/>
        <v>-2.0558002936857389E-2</v>
      </c>
    </row>
    <row r="13" spans="1:9" ht="15.5" customHeight="1" x14ac:dyDescent="0.65">
      <c r="A13" s="59" t="s">
        <v>10</v>
      </c>
      <c r="B13" s="19">
        <f>+Audio!B25</f>
        <v>73.599999999999994</v>
      </c>
      <c r="C13" s="19">
        <f>+Audio!C25</f>
        <v>72.3</v>
      </c>
      <c r="D13" s="57">
        <f t="shared" si="0"/>
        <v>-1.7663043478260865E-2</v>
      </c>
      <c r="E13" s="16"/>
      <c r="F13" s="59" t="s">
        <v>10</v>
      </c>
      <c r="G13" s="19">
        <f>+Radio!B25</f>
        <v>73.400000000000006</v>
      </c>
      <c r="H13" s="19">
        <f>+Radio!C25</f>
        <v>72.099999999999994</v>
      </c>
      <c r="I13" s="57">
        <f t="shared" si="1"/>
        <v>-1.7711171662125547E-2</v>
      </c>
    </row>
    <row r="14" spans="1:9" ht="15.5" customHeight="1" x14ac:dyDescent="0.65">
      <c r="A14" s="58" t="s">
        <v>11</v>
      </c>
      <c r="B14" s="14">
        <f>+Audio!B26</f>
        <v>76.7</v>
      </c>
      <c r="C14" s="14">
        <f>+Audio!C26</f>
        <v>75.599999999999994</v>
      </c>
      <c r="D14" s="55">
        <f t="shared" si="0"/>
        <v>-1.4341590612777178E-2</v>
      </c>
      <c r="E14" s="16"/>
      <c r="F14" s="58" t="s">
        <v>11</v>
      </c>
      <c r="G14" s="14">
        <f>+Radio!B26</f>
        <v>76.5</v>
      </c>
      <c r="H14" s="14">
        <f>+Radio!C26</f>
        <v>75.400000000000006</v>
      </c>
      <c r="I14" s="55">
        <f t="shared" si="1"/>
        <v>-1.437908496732021E-2</v>
      </c>
    </row>
    <row r="15" spans="1:9" ht="15.5" customHeight="1" x14ac:dyDescent="0.65">
      <c r="A15" s="59" t="s">
        <v>6</v>
      </c>
      <c r="B15" s="19">
        <f>+Audio!B27</f>
        <v>81.5</v>
      </c>
      <c r="C15" s="19">
        <f>+Audio!C27</f>
        <v>80.900000000000006</v>
      </c>
      <c r="D15" s="57">
        <f>+C15/B15-1</f>
        <v>-7.3619631901840066E-3</v>
      </c>
      <c r="E15" s="16"/>
      <c r="F15" s="59" t="s">
        <v>6</v>
      </c>
      <c r="G15" s="19">
        <f>+Radio!B27</f>
        <v>81.400000000000006</v>
      </c>
      <c r="H15" s="19">
        <f>+Radio!C27</f>
        <v>80.8</v>
      </c>
      <c r="I15" s="57">
        <f>+H15/G15-1</f>
        <v>-7.3710073710074875E-3</v>
      </c>
    </row>
    <row r="16" spans="1:9" ht="15.5" customHeight="1" x14ac:dyDescent="0.65">
      <c r="A16" s="60" t="s">
        <v>12</v>
      </c>
      <c r="B16" s="25">
        <f>+Audio!B28</f>
        <v>81.3</v>
      </c>
      <c r="C16" s="25">
        <f>+Audio!C28</f>
        <v>80.7</v>
      </c>
      <c r="D16" s="61">
        <f t="shared" si="0"/>
        <v>-7.3800738007379074E-3</v>
      </c>
      <c r="E16" s="16"/>
      <c r="F16" s="60" t="s">
        <v>12</v>
      </c>
      <c r="G16" s="25">
        <f>+Radio!B28</f>
        <v>81.099999999999994</v>
      </c>
      <c r="H16" s="25">
        <f>+Radio!C28</f>
        <v>80.599999999999994</v>
      </c>
      <c r="I16" s="61">
        <f t="shared" ref="I16" si="2">+H16/G16-1</f>
        <v>-6.1652281134402243E-3</v>
      </c>
    </row>
    <row r="17" spans="1:9" ht="15.5" customHeight="1" x14ac:dyDescent="0.65">
      <c r="A17" s="62"/>
      <c r="B17" s="29"/>
      <c r="C17" s="29"/>
      <c r="D17" s="63"/>
      <c r="E17" s="16"/>
      <c r="F17" s="64"/>
      <c r="G17" s="16"/>
      <c r="H17" s="16"/>
      <c r="I17" s="65"/>
    </row>
    <row r="18" spans="1:9" ht="37" x14ac:dyDescent="0.65">
      <c r="A18" s="66" t="s">
        <v>23</v>
      </c>
      <c r="B18" s="10" t="str">
        <f>+Audio!B30</f>
        <v>ma 2025 II</v>
      </c>
      <c r="C18" s="10" t="str">
        <f>+Audio!C30</f>
        <v>ma 2026 II</v>
      </c>
      <c r="D18" s="67" t="s">
        <v>4</v>
      </c>
      <c r="E18" s="16"/>
      <c r="F18" s="66" t="s">
        <v>23</v>
      </c>
      <c r="G18" s="10" t="str">
        <f>+Radio!B30</f>
        <v>ma 2025 II</v>
      </c>
      <c r="H18" s="10" t="str">
        <f>+Radio!C30</f>
        <v>ma 2026 II</v>
      </c>
      <c r="I18" s="67" t="s">
        <v>4</v>
      </c>
    </row>
    <row r="19" spans="1:9" ht="15.5" customHeight="1" x14ac:dyDescent="0.65">
      <c r="A19" s="54" t="s">
        <v>8</v>
      </c>
      <c r="B19" s="32">
        <f>+Audio!B31</f>
        <v>253</v>
      </c>
      <c r="C19" s="32">
        <f>+Audio!C31</f>
        <v>251</v>
      </c>
      <c r="D19" s="55">
        <f t="shared" ref="D19:D29" si="3">+C19/B19-1</f>
        <v>-7.905138339920903E-3</v>
      </c>
      <c r="E19" s="16"/>
      <c r="F19" s="54" t="s">
        <v>8</v>
      </c>
      <c r="G19" s="32">
        <f>+Radio!B31</f>
        <v>252</v>
      </c>
      <c r="H19" s="32">
        <f>+Radio!C31</f>
        <v>250</v>
      </c>
      <c r="I19" s="55">
        <f t="shared" ref="I19:I27" si="4">+H19/G19-1</f>
        <v>-7.9365079365079083E-3</v>
      </c>
    </row>
    <row r="20" spans="1:9" ht="15.5" customHeight="1" x14ac:dyDescent="0.65">
      <c r="A20" s="56" t="s">
        <v>0</v>
      </c>
      <c r="B20" s="33">
        <f>+Audio!B32</f>
        <v>269</v>
      </c>
      <c r="C20" s="33">
        <f>+Audio!C32</f>
        <v>264</v>
      </c>
      <c r="D20" s="57">
        <f t="shared" si="3"/>
        <v>-1.8587360594795488E-2</v>
      </c>
      <c r="E20" s="16"/>
      <c r="F20" s="56" t="s">
        <v>0</v>
      </c>
      <c r="G20" s="33">
        <f>+Radio!B32</f>
        <v>268</v>
      </c>
      <c r="H20" s="33">
        <f>+Radio!C32</f>
        <v>263</v>
      </c>
      <c r="I20" s="57">
        <f t="shared" si="4"/>
        <v>-1.8656716417910446E-2</v>
      </c>
    </row>
    <row r="21" spans="1:9" ht="15.5" customHeight="1" x14ac:dyDescent="0.65">
      <c r="A21" s="54" t="s">
        <v>1</v>
      </c>
      <c r="B21" s="32">
        <f>+Audio!B33</f>
        <v>238</v>
      </c>
      <c r="C21" s="32">
        <f>+Audio!C33</f>
        <v>239</v>
      </c>
      <c r="D21" s="55">
        <f t="shared" si="3"/>
        <v>4.2016806722688926E-3</v>
      </c>
      <c r="E21" s="16"/>
      <c r="F21" s="54" t="s">
        <v>1</v>
      </c>
      <c r="G21" s="32">
        <f>+Radio!B33</f>
        <v>237</v>
      </c>
      <c r="H21" s="32">
        <f>+Radio!C33</f>
        <v>238</v>
      </c>
      <c r="I21" s="55">
        <f t="shared" si="4"/>
        <v>4.2194092827003704E-3</v>
      </c>
    </row>
    <row r="22" spans="1:9" ht="15.5" customHeight="1" x14ac:dyDescent="0.65">
      <c r="A22" s="56" t="s">
        <v>7</v>
      </c>
      <c r="B22" s="33">
        <f>+Audio!B34</f>
        <v>147</v>
      </c>
      <c r="C22" s="33">
        <f>+Audio!C34</f>
        <v>148</v>
      </c>
      <c r="D22" s="57">
        <f t="shared" si="3"/>
        <v>6.8027210884353817E-3</v>
      </c>
      <c r="E22" s="16"/>
      <c r="F22" s="56" t="s">
        <v>7</v>
      </c>
      <c r="G22" s="33">
        <f>+Radio!B34</f>
        <v>146</v>
      </c>
      <c r="H22" s="33">
        <f>+Radio!C34</f>
        <v>147</v>
      </c>
      <c r="I22" s="57">
        <f t="shared" si="4"/>
        <v>6.8493150684931781E-3</v>
      </c>
    </row>
    <row r="23" spans="1:9" ht="15.5" customHeight="1" x14ac:dyDescent="0.65">
      <c r="A23" s="58" t="s">
        <v>2</v>
      </c>
      <c r="B23" s="32">
        <f>+Audio!B35</f>
        <v>265</v>
      </c>
      <c r="C23" s="32">
        <f>+Audio!C35</f>
        <v>262</v>
      </c>
      <c r="D23" s="55">
        <f t="shared" si="3"/>
        <v>-1.132075471698113E-2</v>
      </c>
      <c r="E23" s="16"/>
      <c r="F23" s="58" t="s">
        <v>2</v>
      </c>
      <c r="G23" s="32">
        <f>+Radio!B35</f>
        <v>264</v>
      </c>
      <c r="H23" s="32">
        <f>+Radio!C35</f>
        <v>261</v>
      </c>
      <c r="I23" s="55">
        <f t="shared" si="4"/>
        <v>-1.1363636363636354E-2</v>
      </c>
    </row>
    <row r="24" spans="1:9" ht="15.5" customHeight="1" x14ac:dyDescent="0.65">
      <c r="A24" s="59" t="s">
        <v>9</v>
      </c>
      <c r="B24" s="33">
        <f>+Audio!B36</f>
        <v>199</v>
      </c>
      <c r="C24" s="33">
        <f>+Audio!C36</f>
        <v>195</v>
      </c>
      <c r="D24" s="57">
        <f t="shared" si="3"/>
        <v>-2.010050251256279E-2</v>
      </c>
      <c r="E24" s="16"/>
      <c r="F24" s="59" t="s">
        <v>9</v>
      </c>
      <c r="G24" s="33">
        <f>+Radio!B36</f>
        <v>198</v>
      </c>
      <c r="H24" s="33">
        <f>+Radio!C36</f>
        <v>195</v>
      </c>
      <c r="I24" s="57">
        <f t="shared" si="4"/>
        <v>-1.5151515151515138E-2</v>
      </c>
    </row>
    <row r="25" spans="1:9" ht="15.5" customHeight="1" x14ac:dyDescent="0.65">
      <c r="A25" s="58" t="s">
        <v>5</v>
      </c>
      <c r="B25" s="32">
        <f>+Audio!B37</f>
        <v>236</v>
      </c>
      <c r="C25" s="32">
        <f>+Audio!C37</f>
        <v>233</v>
      </c>
      <c r="D25" s="55">
        <f t="shared" si="3"/>
        <v>-1.2711864406779627E-2</v>
      </c>
      <c r="E25" s="16"/>
      <c r="F25" s="58" t="s">
        <v>5</v>
      </c>
      <c r="G25" s="32">
        <f>+Radio!B37</f>
        <v>236</v>
      </c>
      <c r="H25" s="32">
        <f>+Radio!C37</f>
        <v>232</v>
      </c>
      <c r="I25" s="55">
        <f t="shared" si="4"/>
        <v>-1.6949152542372836E-2</v>
      </c>
    </row>
    <row r="26" spans="1:9" ht="15.5" customHeight="1" x14ac:dyDescent="0.65">
      <c r="A26" s="59" t="s">
        <v>10</v>
      </c>
      <c r="B26" s="33">
        <f>+Audio!B38</f>
        <v>257</v>
      </c>
      <c r="C26" s="33">
        <f>+Audio!C38</f>
        <v>253</v>
      </c>
      <c r="D26" s="57">
        <f t="shared" si="3"/>
        <v>-1.5564202334630295E-2</v>
      </c>
      <c r="E26" s="16"/>
      <c r="F26" s="59" t="s">
        <v>10</v>
      </c>
      <c r="G26" s="33">
        <f>+Radio!B38</f>
        <v>256</v>
      </c>
      <c r="H26" s="33">
        <f>+Radio!C38</f>
        <v>252</v>
      </c>
      <c r="I26" s="57">
        <f t="shared" si="4"/>
        <v>-1.5625E-2</v>
      </c>
    </row>
    <row r="27" spans="1:9" ht="15.5" customHeight="1" x14ac:dyDescent="0.65">
      <c r="A27" s="58" t="s">
        <v>11</v>
      </c>
      <c r="B27" s="32">
        <f>+Audio!B39</f>
        <v>264</v>
      </c>
      <c r="C27" s="32">
        <f>+Audio!C39</f>
        <v>261</v>
      </c>
      <c r="D27" s="55">
        <f t="shared" si="3"/>
        <v>-1.1363636363636354E-2</v>
      </c>
      <c r="E27" s="16"/>
      <c r="F27" s="58" t="s">
        <v>11</v>
      </c>
      <c r="G27" s="32">
        <f>+Radio!B39</f>
        <v>263</v>
      </c>
      <c r="H27" s="32">
        <f>+Radio!C39</f>
        <v>260</v>
      </c>
      <c r="I27" s="55">
        <f t="shared" si="4"/>
        <v>-1.1406844106463865E-2</v>
      </c>
    </row>
    <row r="28" spans="1:9" ht="15.5" customHeight="1" x14ac:dyDescent="0.65">
      <c r="A28" s="59" t="s">
        <v>6</v>
      </c>
      <c r="B28" s="33">
        <f>+Audio!B40</f>
        <v>266</v>
      </c>
      <c r="C28" s="33">
        <f>+Audio!C40</f>
        <v>265</v>
      </c>
      <c r="D28" s="57">
        <f>+C28/B28-1</f>
        <v>-3.7593984962406291E-3</v>
      </c>
      <c r="E28" s="16"/>
      <c r="F28" s="59" t="s">
        <v>6</v>
      </c>
      <c r="G28" s="33">
        <f>+Radio!B40</f>
        <v>266</v>
      </c>
      <c r="H28" s="33">
        <f>+Radio!C40</f>
        <v>264</v>
      </c>
      <c r="I28" s="57">
        <f>+H28/G28-1</f>
        <v>-7.5187969924812581E-3</v>
      </c>
    </row>
    <row r="29" spans="1:9" ht="15.5" customHeight="1" thickBot="1" x14ac:dyDescent="0.7">
      <c r="A29" s="68" t="s">
        <v>12</v>
      </c>
      <c r="B29" s="69">
        <f>+Audio!B41</f>
        <v>262</v>
      </c>
      <c r="C29" s="69">
        <f>+Audio!C41</f>
        <v>260</v>
      </c>
      <c r="D29" s="70">
        <f t="shared" si="3"/>
        <v>-7.6335877862595547E-3</v>
      </c>
      <c r="E29" s="16"/>
      <c r="F29" s="68" t="s">
        <v>12</v>
      </c>
      <c r="G29" s="69">
        <f>+Radio!B41</f>
        <v>262</v>
      </c>
      <c r="H29" s="69">
        <f>+Radio!C41</f>
        <v>260</v>
      </c>
      <c r="I29" s="70">
        <f t="shared" ref="I29" si="5">+H29/G29-1</f>
        <v>-7.6335877862595547E-3</v>
      </c>
    </row>
    <row r="30" spans="1:9" ht="15.5" customHeight="1" x14ac:dyDescent="0.65">
      <c r="A30" s="16"/>
      <c r="B30" s="16"/>
      <c r="C30" s="16"/>
      <c r="D30" s="16"/>
      <c r="E30" s="16"/>
      <c r="F30" s="16"/>
      <c r="G30" s="16"/>
      <c r="H30" s="16"/>
      <c r="I30" s="16"/>
    </row>
    <row r="31" spans="1:9" ht="22.5" customHeight="1" thickBot="1" x14ac:dyDescent="0.7">
      <c r="A31" s="72" t="s">
        <v>34</v>
      </c>
      <c r="B31" s="72"/>
      <c r="C31" s="72"/>
      <c r="D31" s="72"/>
      <c r="E31" s="16"/>
      <c r="F31" s="72" t="s">
        <v>18</v>
      </c>
      <c r="G31" s="72"/>
      <c r="H31" s="72"/>
      <c r="I31" s="72"/>
    </row>
    <row r="32" spans="1:9" ht="37" x14ac:dyDescent="0.65">
      <c r="A32" s="51" t="s">
        <v>28</v>
      </c>
      <c r="B32" s="52" t="str">
        <f>+'Online Audio'!B17</f>
        <v>ma 2025 II</v>
      </c>
      <c r="C32" s="52" t="str">
        <f>+'Online Audio'!C17</f>
        <v>ma 2026 II</v>
      </c>
      <c r="D32" s="53" t="s">
        <v>4</v>
      </c>
      <c r="E32" s="16"/>
      <c r="F32" s="51" t="s">
        <v>35</v>
      </c>
      <c r="G32" s="52" t="str">
        <f>+'DAB+'!B17</f>
        <v>ma 2025 II</v>
      </c>
      <c r="H32" s="52" t="str">
        <f>+'DAB+'!C17</f>
        <v>ma 2026 II</v>
      </c>
      <c r="I32" s="53" t="s">
        <v>4</v>
      </c>
    </row>
    <row r="33" spans="1:9" ht="15.5" customHeight="1" x14ac:dyDescent="0.65">
      <c r="A33" s="54" t="s">
        <v>8</v>
      </c>
      <c r="B33" s="14">
        <f>+'Online Audio'!B18</f>
        <v>8.5</v>
      </c>
      <c r="C33" s="14">
        <f>+'Online Audio'!C18</f>
        <v>8.6999999999999993</v>
      </c>
      <c r="D33" s="55">
        <f t="shared" ref="D33:D43" si="6">+C33/B33-1</f>
        <v>2.3529411764705799E-2</v>
      </c>
      <c r="E33" s="16"/>
      <c r="F33" s="54" t="s">
        <v>8</v>
      </c>
      <c r="G33" s="14">
        <f>+'DAB+'!B18</f>
        <v>19.899999999999999</v>
      </c>
      <c r="H33" s="14">
        <f>+'DAB+'!C18</f>
        <v>20.9</v>
      </c>
      <c r="I33" s="55">
        <f t="shared" ref="I33:I43" si="7">+H33/G33-1</f>
        <v>5.0251256281407031E-2</v>
      </c>
    </row>
    <row r="34" spans="1:9" ht="15.5" customHeight="1" x14ac:dyDescent="0.65">
      <c r="A34" s="56" t="s">
        <v>0</v>
      </c>
      <c r="B34" s="19">
        <f>+'Online Audio'!B19</f>
        <v>9.6999999999999993</v>
      </c>
      <c r="C34" s="19">
        <f>+'Online Audio'!C19</f>
        <v>9.3000000000000007</v>
      </c>
      <c r="D34" s="57">
        <f t="shared" si="6"/>
        <v>-4.1237113402061709E-2</v>
      </c>
      <c r="E34" s="16"/>
      <c r="F34" s="56" t="s">
        <v>0</v>
      </c>
      <c r="G34" s="19">
        <f>+'DAB+'!B19</f>
        <v>24.7</v>
      </c>
      <c r="H34" s="19">
        <f>+'DAB+'!C19</f>
        <v>25.4</v>
      </c>
      <c r="I34" s="57">
        <f t="shared" si="7"/>
        <v>2.8340080971659853E-2</v>
      </c>
    </row>
    <row r="35" spans="1:9" ht="15.5" customHeight="1" x14ac:dyDescent="0.65">
      <c r="A35" s="54" t="s">
        <v>1</v>
      </c>
      <c r="B35" s="14">
        <f>+'Online Audio'!B20</f>
        <v>7.4</v>
      </c>
      <c r="C35" s="14">
        <f>+'Online Audio'!C20</f>
        <v>8.1</v>
      </c>
      <c r="D35" s="55">
        <f t="shared" si="6"/>
        <v>9.4594594594594517E-2</v>
      </c>
      <c r="E35" s="16"/>
      <c r="F35" s="54" t="s">
        <v>1</v>
      </c>
      <c r="G35" s="14">
        <f>+'DAB+'!B20</f>
        <v>15.3</v>
      </c>
      <c r="H35" s="14">
        <f>+'DAB+'!C20</f>
        <v>16.600000000000001</v>
      </c>
      <c r="I35" s="55">
        <f t="shared" si="7"/>
        <v>8.4967320261438051E-2</v>
      </c>
    </row>
    <row r="36" spans="1:9" ht="15.5" customHeight="1" x14ac:dyDescent="0.65">
      <c r="A36" s="56" t="s">
        <v>7</v>
      </c>
      <c r="B36" s="19">
        <f>+'Online Audio'!B21</f>
        <v>7.8</v>
      </c>
      <c r="C36" s="19">
        <f>+'Online Audio'!C21</f>
        <v>6.9</v>
      </c>
      <c r="D36" s="57">
        <f t="shared" si="6"/>
        <v>-0.11538461538461531</v>
      </c>
      <c r="E36" s="16"/>
      <c r="F36" s="56" t="s">
        <v>7</v>
      </c>
      <c r="G36" s="19">
        <f>+'DAB+'!B21</f>
        <v>11.9</v>
      </c>
      <c r="H36" s="19">
        <f>+'DAB+'!C21</f>
        <v>13.9</v>
      </c>
      <c r="I36" s="57">
        <f t="shared" si="7"/>
        <v>0.16806722689075637</v>
      </c>
    </row>
    <row r="37" spans="1:9" ht="15.5" customHeight="1" x14ac:dyDescent="0.65">
      <c r="A37" s="58" t="s">
        <v>2</v>
      </c>
      <c r="B37" s="14">
        <f>+'Online Audio'!B22</f>
        <v>10</v>
      </c>
      <c r="C37" s="14">
        <f>+'Online Audio'!C22</f>
        <v>10</v>
      </c>
      <c r="D37" s="55">
        <f t="shared" si="6"/>
        <v>0</v>
      </c>
      <c r="E37" s="16"/>
      <c r="F37" s="58" t="s">
        <v>2</v>
      </c>
      <c r="G37" s="14">
        <f>+'DAB+'!B22</f>
        <v>24.8</v>
      </c>
      <c r="H37" s="14">
        <f>+'DAB+'!C22</f>
        <v>26.2</v>
      </c>
      <c r="I37" s="55">
        <f t="shared" si="7"/>
        <v>5.6451612903225756E-2</v>
      </c>
    </row>
    <row r="38" spans="1:9" ht="15.5" customHeight="1" x14ac:dyDescent="0.65">
      <c r="A38" s="59" t="s">
        <v>9</v>
      </c>
      <c r="B38" s="19">
        <f>+'Online Audio'!B23</f>
        <v>7.5</v>
      </c>
      <c r="C38" s="19">
        <f>+'Online Audio'!C23</f>
        <v>6.7</v>
      </c>
      <c r="D38" s="57">
        <f t="shared" si="6"/>
        <v>-0.10666666666666669</v>
      </c>
      <c r="E38" s="16"/>
      <c r="F38" s="59" t="s">
        <v>9</v>
      </c>
      <c r="G38" s="19">
        <f>+'DAB+'!B23</f>
        <v>15.1</v>
      </c>
      <c r="H38" s="19">
        <f>+'DAB+'!C23</f>
        <v>15.6</v>
      </c>
      <c r="I38" s="57">
        <f t="shared" si="7"/>
        <v>3.3112582781456901E-2</v>
      </c>
    </row>
    <row r="39" spans="1:9" ht="15.5" customHeight="1" x14ac:dyDescent="0.65">
      <c r="A39" s="58" t="s">
        <v>5</v>
      </c>
      <c r="B39" s="14">
        <f>+'Online Audio'!B24</f>
        <v>8.6999999999999993</v>
      </c>
      <c r="C39" s="14">
        <f>+'Online Audio'!C24</f>
        <v>8.1999999999999993</v>
      </c>
      <c r="D39" s="55">
        <f t="shared" si="6"/>
        <v>-5.7471264367816133E-2</v>
      </c>
      <c r="E39" s="16"/>
      <c r="F39" s="58" t="s">
        <v>5</v>
      </c>
      <c r="G39" s="14">
        <f>+'DAB+'!B24</f>
        <v>20.3</v>
      </c>
      <c r="H39" s="14">
        <f>+'DAB+'!C24</f>
        <v>21.1</v>
      </c>
      <c r="I39" s="55">
        <f t="shared" si="7"/>
        <v>3.9408866995073843E-2</v>
      </c>
    </row>
    <row r="40" spans="1:9" ht="15.5" customHeight="1" x14ac:dyDescent="0.65">
      <c r="A40" s="59" t="s">
        <v>10</v>
      </c>
      <c r="B40" s="19">
        <f>+'Online Audio'!B25</f>
        <v>9.5</v>
      </c>
      <c r="C40" s="19">
        <f>+'Online Audio'!C25</f>
        <v>9.1999999999999993</v>
      </c>
      <c r="D40" s="57">
        <f t="shared" si="6"/>
        <v>-3.1578947368421151E-2</v>
      </c>
      <c r="E40" s="16"/>
      <c r="F40" s="59" t="s">
        <v>10</v>
      </c>
      <c r="G40" s="19">
        <f>+'DAB+'!B25</f>
        <v>23.9</v>
      </c>
      <c r="H40" s="19">
        <f>+'DAB+'!C25</f>
        <v>24.8</v>
      </c>
      <c r="I40" s="57">
        <f t="shared" si="7"/>
        <v>3.7656903765690419E-2</v>
      </c>
    </row>
    <row r="41" spans="1:9" ht="15.5" customHeight="1" x14ac:dyDescent="0.65">
      <c r="A41" s="58" t="s">
        <v>11</v>
      </c>
      <c r="B41" s="14">
        <f>+'Online Audio'!B26</f>
        <v>10.1</v>
      </c>
      <c r="C41" s="14">
        <f>+'Online Audio'!C26</f>
        <v>9.9</v>
      </c>
      <c r="D41" s="55">
        <f t="shared" si="6"/>
        <v>-1.9801980198019709E-2</v>
      </c>
      <c r="E41" s="16"/>
      <c r="F41" s="58" t="s">
        <v>11</v>
      </c>
      <c r="G41" s="14">
        <f>+'DAB+'!B26</f>
        <v>24.6</v>
      </c>
      <c r="H41" s="14">
        <f>+'DAB+'!C26</f>
        <v>26.4</v>
      </c>
      <c r="I41" s="55">
        <f t="shared" si="7"/>
        <v>7.3170731707316916E-2</v>
      </c>
    </row>
    <row r="42" spans="1:9" ht="15.5" customHeight="1" x14ac:dyDescent="0.65">
      <c r="A42" s="59" t="s">
        <v>6</v>
      </c>
      <c r="B42" s="19">
        <f>+'Online Audio'!B27</f>
        <v>8.4</v>
      </c>
      <c r="C42" s="19">
        <f>+'Online Audio'!C27</f>
        <v>9.1</v>
      </c>
      <c r="D42" s="57">
        <f>+C42/B42-1</f>
        <v>8.3333333333333259E-2</v>
      </c>
      <c r="E42" s="16"/>
      <c r="F42" s="59" t="s">
        <v>6</v>
      </c>
      <c r="G42" s="19">
        <f>+'DAB+'!B27</f>
        <v>19.600000000000001</v>
      </c>
      <c r="H42" s="19">
        <f>+'DAB+'!C27</f>
        <v>20.7</v>
      </c>
      <c r="I42" s="57">
        <f>+H42/G42-1</f>
        <v>5.6122448979591733E-2</v>
      </c>
    </row>
    <row r="43" spans="1:9" ht="15.5" customHeight="1" x14ac:dyDescent="0.65">
      <c r="A43" s="60" t="s">
        <v>12</v>
      </c>
      <c r="B43" s="25">
        <f>+'Online Audio'!B28</f>
        <v>7</v>
      </c>
      <c r="C43" s="25">
        <f>+'Online Audio'!C28</f>
        <v>8.1999999999999993</v>
      </c>
      <c r="D43" s="61">
        <f t="shared" si="6"/>
        <v>0.17142857142857126</v>
      </c>
      <c r="E43" s="16"/>
      <c r="F43" s="60" t="s">
        <v>12</v>
      </c>
      <c r="G43" s="25">
        <f>+'DAB+'!B28</f>
        <v>16.399999999999999</v>
      </c>
      <c r="H43" s="25">
        <f>+'DAB+'!C28</f>
        <v>16.7</v>
      </c>
      <c r="I43" s="61">
        <f t="shared" si="7"/>
        <v>1.8292682926829285E-2</v>
      </c>
    </row>
    <row r="44" spans="1:9" ht="15.5" customHeight="1" x14ac:dyDescent="0.65">
      <c r="A44" s="64"/>
      <c r="B44" s="16"/>
      <c r="C44" s="16"/>
      <c r="D44" s="65"/>
      <c r="E44" s="16"/>
      <c r="F44" s="64"/>
      <c r="G44" s="16"/>
      <c r="H44" s="16"/>
      <c r="I44" s="65"/>
    </row>
    <row r="45" spans="1:9" ht="37" x14ac:dyDescent="0.65">
      <c r="A45" s="66" t="s">
        <v>23</v>
      </c>
      <c r="B45" s="10" t="str">
        <f>+'Online Audio'!B30</f>
        <v>ma 2025 II</v>
      </c>
      <c r="C45" s="10" t="str">
        <f>+'Online Audio'!C30</f>
        <v>ma 2026 II</v>
      </c>
      <c r="D45" s="67" t="s">
        <v>4</v>
      </c>
      <c r="E45" s="16"/>
      <c r="F45" s="66" t="s">
        <v>3</v>
      </c>
      <c r="G45" s="10" t="str">
        <f>+'DAB+'!B30</f>
        <v>ma 2025 II</v>
      </c>
      <c r="H45" s="10" t="str">
        <f>+'DAB+'!C30</f>
        <v>ma 2026 II</v>
      </c>
      <c r="I45" s="67" t="s">
        <v>4</v>
      </c>
    </row>
    <row r="46" spans="1:9" ht="15.5" customHeight="1" x14ac:dyDescent="0.65">
      <c r="A46" s="54" t="s">
        <v>8</v>
      </c>
      <c r="B46" s="32">
        <f>+'Online Audio'!B31</f>
        <v>117</v>
      </c>
      <c r="C46" s="32">
        <f>+'Online Audio'!C31</f>
        <v>116</v>
      </c>
      <c r="D46" s="55">
        <f t="shared" ref="D46:D56" si="8">+C46/B46-1</f>
        <v>-8.5470085470085166E-3</v>
      </c>
      <c r="E46" s="16"/>
      <c r="F46" s="54" t="s">
        <v>8</v>
      </c>
      <c r="G46" s="32">
        <f>+'DAB+'!B31</f>
        <v>164</v>
      </c>
      <c r="H46" s="32">
        <f>+'DAB+'!C31</f>
        <v>163</v>
      </c>
      <c r="I46" s="55">
        <f t="shared" ref="I46:I56" si="9">+H46/G46-1</f>
        <v>-6.0975609756097615E-3</v>
      </c>
    </row>
    <row r="47" spans="1:9" ht="15.5" customHeight="1" x14ac:dyDescent="0.65">
      <c r="A47" s="56" t="s">
        <v>0</v>
      </c>
      <c r="B47" s="33">
        <f>+'Online Audio'!B32</f>
        <v>114</v>
      </c>
      <c r="C47" s="33">
        <f>+'Online Audio'!C32</f>
        <v>116</v>
      </c>
      <c r="D47" s="57">
        <f t="shared" si="8"/>
        <v>1.7543859649122862E-2</v>
      </c>
      <c r="E47" s="16"/>
      <c r="F47" s="56" t="s">
        <v>0</v>
      </c>
      <c r="G47" s="33">
        <f>+'DAB+'!B32</f>
        <v>175</v>
      </c>
      <c r="H47" s="33">
        <f>+'DAB+'!C32</f>
        <v>176</v>
      </c>
      <c r="I47" s="57">
        <f t="shared" si="9"/>
        <v>5.7142857142857828E-3</v>
      </c>
    </row>
    <row r="48" spans="1:9" ht="15.5" customHeight="1" x14ac:dyDescent="0.65">
      <c r="A48" s="54" t="s">
        <v>1</v>
      </c>
      <c r="B48" s="32">
        <f>+'Online Audio'!B33</f>
        <v>120</v>
      </c>
      <c r="C48" s="32">
        <f>+'Online Audio'!C33</f>
        <v>115</v>
      </c>
      <c r="D48" s="55">
        <f t="shared" si="8"/>
        <v>-4.166666666666663E-2</v>
      </c>
      <c r="E48" s="16"/>
      <c r="F48" s="54" t="s">
        <v>1</v>
      </c>
      <c r="G48" s="32">
        <f>+'DAB+'!B33</f>
        <v>148</v>
      </c>
      <c r="H48" s="32">
        <f>+'DAB+'!C33</f>
        <v>145</v>
      </c>
      <c r="I48" s="55">
        <f t="shared" si="9"/>
        <v>-2.0270270270270285E-2</v>
      </c>
    </row>
    <row r="49" spans="1:9" ht="15.5" customHeight="1" x14ac:dyDescent="0.65">
      <c r="A49" s="56" t="s">
        <v>7</v>
      </c>
      <c r="B49" s="33">
        <f>+'Online Audio'!B34</f>
        <v>98</v>
      </c>
      <c r="C49" s="33">
        <f>+'Online Audio'!C34</f>
        <v>106</v>
      </c>
      <c r="D49" s="57">
        <f t="shared" si="8"/>
        <v>8.163265306122458E-2</v>
      </c>
      <c r="E49" s="16"/>
      <c r="F49" s="56" t="s">
        <v>7</v>
      </c>
      <c r="G49" s="33">
        <f>+'DAB+'!B34</f>
        <v>113</v>
      </c>
      <c r="H49" s="33">
        <f>+'DAB+'!C34</f>
        <v>88</v>
      </c>
      <c r="I49" s="57">
        <f t="shared" si="9"/>
        <v>-0.22123893805309736</v>
      </c>
    </row>
    <row r="50" spans="1:9" ht="15.5" customHeight="1" x14ac:dyDescent="0.65">
      <c r="A50" s="58" t="s">
        <v>2</v>
      </c>
      <c r="B50" s="32">
        <f>+'Online Audio'!B35</f>
        <v>117</v>
      </c>
      <c r="C50" s="32">
        <f>+'Online Audio'!C35</f>
        <v>116</v>
      </c>
      <c r="D50" s="55">
        <f t="shared" si="8"/>
        <v>-8.5470085470085166E-3</v>
      </c>
      <c r="E50" s="16"/>
      <c r="F50" s="58" t="s">
        <v>2</v>
      </c>
      <c r="G50" s="32">
        <f>+'DAB+'!B35</f>
        <v>172</v>
      </c>
      <c r="H50" s="32">
        <f>+'DAB+'!C35</f>
        <v>170</v>
      </c>
      <c r="I50" s="55">
        <f t="shared" si="9"/>
        <v>-1.1627906976744207E-2</v>
      </c>
    </row>
    <row r="51" spans="1:9" ht="15.5" customHeight="1" x14ac:dyDescent="0.65">
      <c r="A51" s="59" t="s">
        <v>9</v>
      </c>
      <c r="B51" s="33">
        <f>+'Online Audio'!B36</f>
        <v>104</v>
      </c>
      <c r="C51" s="33">
        <f>+'Online Audio'!C36</f>
        <v>110</v>
      </c>
      <c r="D51" s="57">
        <f t="shared" si="8"/>
        <v>5.7692307692307709E-2</v>
      </c>
      <c r="E51" s="16"/>
      <c r="F51" s="59" t="s">
        <v>9</v>
      </c>
      <c r="G51" s="33">
        <f>+'DAB+'!B36</f>
        <v>144</v>
      </c>
      <c r="H51" s="33">
        <f>+'DAB+'!C36</f>
        <v>134</v>
      </c>
      <c r="I51" s="57">
        <f t="shared" si="9"/>
        <v>-6.944444444444442E-2</v>
      </c>
    </row>
    <row r="52" spans="1:9" ht="15.5" customHeight="1" x14ac:dyDescent="0.65">
      <c r="A52" s="58" t="s">
        <v>5</v>
      </c>
      <c r="B52" s="32">
        <f>+'Online Audio'!B37</f>
        <v>112</v>
      </c>
      <c r="C52" s="32">
        <f>+'Online Audio'!C37</f>
        <v>113</v>
      </c>
      <c r="D52" s="55">
        <f t="shared" si="8"/>
        <v>8.9285714285713969E-3</v>
      </c>
      <c r="E52" s="16"/>
      <c r="F52" s="58" t="s">
        <v>5</v>
      </c>
      <c r="G52" s="32">
        <f>+'DAB+'!B37</f>
        <v>163</v>
      </c>
      <c r="H52" s="32">
        <f>+'DAB+'!C37</f>
        <v>157</v>
      </c>
      <c r="I52" s="55">
        <f t="shared" si="9"/>
        <v>-3.6809815950920255E-2</v>
      </c>
    </row>
    <row r="53" spans="1:9" ht="15.5" customHeight="1" x14ac:dyDescent="0.65">
      <c r="A53" s="59" t="s">
        <v>10</v>
      </c>
      <c r="B53" s="33">
        <f>+'Online Audio'!B38</f>
        <v>116</v>
      </c>
      <c r="C53" s="33">
        <f>+'Online Audio'!C38</f>
        <v>115</v>
      </c>
      <c r="D53" s="57">
        <f t="shared" si="8"/>
        <v>-8.6206896551723755E-3</v>
      </c>
      <c r="E53" s="16"/>
      <c r="F53" s="59" t="s">
        <v>10</v>
      </c>
      <c r="G53" s="33">
        <f>+'DAB+'!B38</f>
        <v>171</v>
      </c>
      <c r="H53" s="33">
        <f>+'DAB+'!C38</f>
        <v>167</v>
      </c>
      <c r="I53" s="57">
        <f t="shared" si="9"/>
        <v>-2.3391812865497075E-2</v>
      </c>
    </row>
    <row r="54" spans="1:9" ht="15.5" customHeight="1" x14ac:dyDescent="0.65">
      <c r="A54" s="58" t="s">
        <v>11</v>
      </c>
      <c r="B54" s="32">
        <f>+'Online Audio'!B39</f>
        <v>116</v>
      </c>
      <c r="C54" s="32">
        <f>+'Online Audio'!C39</f>
        <v>116</v>
      </c>
      <c r="D54" s="55">
        <f t="shared" si="8"/>
        <v>0</v>
      </c>
      <c r="E54" s="16"/>
      <c r="F54" s="58" t="s">
        <v>11</v>
      </c>
      <c r="G54" s="32">
        <f>+'DAB+'!B39</f>
        <v>172</v>
      </c>
      <c r="H54" s="32">
        <f>+'DAB+'!C39</f>
        <v>167</v>
      </c>
      <c r="I54" s="55">
        <f t="shared" si="9"/>
        <v>-2.9069767441860517E-2</v>
      </c>
    </row>
    <row r="55" spans="1:9" ht="15.5" customHeight="1" x14ac:dyDescent="0.65">
      <c r="A55" s="59" t="s">
        <v>6</v>
      </c>
      <c r="B55" s="33">
        <f>+'Online Audio'!B40</f>
        <v>122</v>
      </c>
      <c r="C55" s="33">
        <f>+'Online Audio'!C40</f>
        <v>118</v>
      </c>
      <c r="D55" s="57">
        <f>+C55/B55-1</f>
        <v>-3.2786885245901676E-2</v>
      </c>
      <c r="E55" s="16"/>
      <c r="F55" s="59" t="s">
        <v>6</v>
      </c>
      <c r="G55" s="33">
        <f>+'DAB+'!B40</f>
        <v>165</v>
      </c>
      <c r="H55" s="33">
        <f>+'DAB+'!C40</f>
        <v>169</v>
      </c>
      <c r="I55" s="57">
        <f>+H55/G55-1</f>
        <v>2.4242424242424176E-2</v>
      </c>
    </row>
    <row r="56" spans="1:9" ht="15.5" customHeight="1" thickBot="1" x14ac:dyDescent="0.7">
      <c r="A56" s="68" t="s">
        <v>12</v>
      </c>
      <c r="B56" s="69">
        <f>+'Online Audio'!B41</f>
        <v>126</v>
      </c>
      <c r="C56" s="69">
        <f>+'Online Audio'!C41</f>
        <v>118</v>
      </c>
      <c r="D56" s="70">
        <f t="shared" si="8"/>
        <v>-6.3492063492063489E-2</v>
      </c>
      <c r="E56" s="16"/>
      <c r="F56" s="68" t="s">
        <v>12</v>
      </c>
      <c r="G56" s="69">
        <f>+'DAB+'!B41</f>
        <v>158</v>
      </c>
      <c r="H56" s="69">
        <f>+'DAB+'!C41</f>
        <v>171</v>
      </c>
      <c r="I56" s="70">
        <f t="shared" si="9"/>
        <v>8.2278481012658222E-2</v>
      </c>
    </row>
    <row r="58" spans="1:9" x14ac:dyDescent="0.65">
      <c r="A58" s="12" t="s">
        <v>39</v>
      </c>
    </row>
  </sheetData>
  <mergeCells count="4">
    <mergeCell ref="A4:D4"/>
    <mergeCell ref="F4:I4"/>
    <mergeCell ref="A31:D31"/>
    <mergeCell ref="F31:I31"/>
  </mergeCells>
  <pageMargins left="0.25" right="0.25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T p W u T v X s S l A A A A 9 g A A A B I A H A B D b 2 5 m a W c v U G F j a 2 F n Z S 5 4 b W w g o h g A K K A U A A A A A A A A A A A A A A A A A A A A A A A A A A A A h Y 9 L D o I w G I S v Q r q n D y T B k J + y U H e S m J g Y t 0 2 p 0 A j F 0 G K 5 m w u P 5 B X E + N y 5 n G + + x c z t c o V 8 b J v g r H q r O 5 M h h i k K l J F d q U 2 V o c E d w j n K O W y E P I p K B Z N s b D r a M k O 1 c 6 e U E O 8 9 9 j P c 9 R W J K G V k X 6 y 3 s l a t Q B 9 Z / 5 d D b a w T R i r E Y f c c w y P M 4 h i z J M E U y B t C o c 1 X i K a 9 j / Y H w m J o 3 N A r X q p w u Q L y j k B e H / g d U E s D B B Q A A g A I A B V k 6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Z O l a K I p H u A 4 A A A A R A A A A E w A c A E Z v c m 1 1 b G F z L 1 N l Y 3 R p b 2 4 x L m 0 g o h g A K K A U A A A A A A A A A A A A A A A A A A A A A A A A A A A A K 0 5 N L s n M z 1 M I h t C G 1 g B Q S w E C L Q A U A A I A C A A V Z O l a 5 O 9 e x K U A A A D 2 A A A A E g A A A A A A A A A A A A A A A A A A A A A A Q 2 9 u Z m l n L 1 B h Y 2 t h Z 2 U u e G 1 s U E s B A i 0 A F A A C A A g A F W T p W g / K 6 a u k A A A A 6 Q A A A B M A A A A A A A A A A A A A A A A A 8 Q A A A F t D b 2 5 0 Z W 5 0 X 1 R 5 c G V z X S 5 4 b W x Q S w E C L Q A U A A I A C A A V Z O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h 7 w / D l S j k q Q A + / 8 t p A a A w A A A A A C A A A A A A A Q Z g A A A A E A A C A A A A C V s M c n 1 Y I w u O u y w o A W A M d / a w k B E f X R Y X t 1 + K m q / H Y 1 5 A A A A A A O g A A A A A I A A C A A A A A l / J R 2 w F A 8 f + m s 0 z J f v d S E 6 / o q o y Q 6 D s s z s 4 o 3 B l l m 6 1 A A A A A 4 y v 5 8 q D M b 1 g 9 T c H 8 r x N U A B 7 Q b k p w w W y r s 6 D P E X x y N 1 w G / m P e y r W s P 0 H l r 6 o V z p M O V x t k U 2 M l u V n f Y z 6 p u I U 1 f a Z W u i U u L H j i C 3 8 4 D T + H 2 t k A A A A C a x b G I c n P f U 2 k Q L f S 9 W 5 h 8 d K P v O 2 k 2 o 5 x k C e D p t O d / 4 3 a C R r h w r 4 E c e H f E e A r D M V u Q 3 i 2 l 3 Q 7 g t x b A h j q L 5 S B v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030DF2287CA34A916576C70597C776" ma:contentTypeVersion="18" ma:contentTypeDescription="Ein neues Dokument erstellen." ma:contentTypeScope="" ma:versionID="a3d8a3f384a1bb2d3598ab8a464a2fce">
  <xsd:schema xmlns:xsd="http://www.w3.org/2001/XMLSchema" xmlns:xs="http://www.w3.org/2001/XMLSchema" xmlns:p="http://schemas.microsoft.com/office/2006/metadata/properties" xmlns:ns2="5991669e-344d-494f-b31c-d3c08e36bbd9" xmlns:ns3="4ae959ba-2f1e-4008-a6a0-4acaf3f2713c" targetNamespace="http://schemas.microsoft.com/office/2006/metadata/properties" ma:root="true" ma:fieldsID="48a8f4b8b63c0aa60a09b04412c3b424" ns2:_="" ns3:_="">
    <xsd:import namespace="5991669e-344d-494f-b31c-d3c08e36bbd9"/>
    <xsd:import namespace="4ae959ba-2f1e-4008-a6a0-4acaf3f27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JaNein" minOccurs="0"/>
                <xsd:element ref="ns2:Auswahl" minOccurs="0"/>
                <xsd:element ref="ns2:Favor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91669e-344d-494f-b31c-d3c08e36bb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7bba7ec4-64f9-4ac1-9faf-1897e516a0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aNein" ma:index="23" nillable="true" ma:displayName="Ja Nein" ma:default="1" ma:format="Dropdown" ma:internalName="JaNein">
      <xsd:simpleType>
        <xsd:restriction base="dms:Boolean"/>
      </xsd:simpleType>
    </xsd:element>
    <xsd:element name="Auswahl" ma:index="24" nillable="true" ma:displayName="Auswahl" ma:format="Dropdown" ma:internalName="Auswah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Ja"/>
                        <xsd:enumeration value="Nein"/>
                        <xsd:enumeration value="Vielleich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Favorit" ma:index="25" nillable="true" ma:displayName="Favorit" ma:format="Dropdown" ma:internalName="Favori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959ba-2f1e-4008-a6a0-4acaf3f2713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7dbae8b-ccb3-47e6-bbab-b73b536f95f5}" ma:internalName="TaxCatchAll" ma:showField="CatchAllData" ma:web="4ae959ba-2f1e-4008-a6a0-4acaf3f271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aNein xmlns="5991669e-344d-494f-b31c-d3c08e36bbd9">true</JaNein>
    <Auswahl xmlns="5991669e-344d-494f-b31c-d3c08e36bbd9" xsi:nil="true"/>
    <TaxCatchAll xmlns="4ae959ba-2f1e-4008-a6a0-4acaf3f2713c" xsi:nil="true"/>
    <lcf76f155ced4ddcb4097134ff3c332f xmlns="5991669e-344d-494f-b31c-d3c08e36bbd9">
      <Terms xmlns="http://schemas.microsoft.com/office/infopath/2007/PartnerControls"/>
    </lcf76f155ced4ddcb4097134ff3c332f>
    <Favorit xmlns="5991669e-344d-494f-b31c-d3c08e36bbd9" xsi:nil="true"/>
  </documentManagement>
</p:properties>
</file>

<file path=customXml/itemProps1.xml><?xml version="1.0" encoding="utf-8"?>
<ds:datastoreItem xmlns:ds="http://schemas.openxmlformats.org/officeDocument/2006/customXml" ds:itemID="{B83F4E73-7C45-41E0-8183-782C7DA2E85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D56D75E-8BCE-4F21-94DF-1BE2DE57CF13}"/>
</file>

<file path=customXml/itemProps3.xml><?xml version="1.0" encoding="utf-8"?>
<ds:datastoreItem xmlns:ds="http://schemas.openxmlformats.org/officeDocument/2006/customXml" ds:itemID="{27D545C4-2FAA-4344-B2D7-B6FCEB7C04BF}"/>
</file>

<file path=customXml/itemProps4.xml><?xml version="1.0" encoding="utf-8"?>
<ds:datastoreItem xmlns:ds="http://schemas.openxmlformats.org/officeDocument/2006/customXml" ds:itemID="{99CFF2C8-C3D5-4A52-8494-8D4984B2B52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Audio</vt:lpstr>
      <vt:lpstr>Radio</vt:lpstr>
      <vt:lpstr>Online Audio</vt:lpstr>
      <vt:lpstr>DAB+</vt:lpstr>
      <vt:lpstr>Radio_Audio</vt:lpstr>
      <vt:lpstr>KeyfactsSender</vt:lpstr>
      <vt:lpstr>Audio!Druckbereich</vt:lpstr>
      <vt:lpstr>'DAB+'!Druckbereich</vt:lpstr>
      <vt:lpstr>'Online Audio'!Druckbereich</vt:lpstr>
      <vt:lpstr>Radio!Druckbereich</vt:lpstr>
      <vt:lpstr>Radio_Audio!Druckbereich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Henze</dc:creator>
  <cp:lastModifiedBy>Juliane Henze | Radiozentrale</cp:lastModifiedBy>
  <cp:lastPrinted>2023-07-07T11:56:39Z</cp:lastPrinted>
  <dcterms:created xsi:type="dcterms:W3CDTF">2006-03-02T13:42:05Z</dcterms:created>
  <dcterms:modified xsi:type="dcterms:W3CDTF">2026-07-08T10:11:05Z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0x01010078030DF2287CA34A916576C70597C776</vt:lpwstr>
  </property>
</Properties>
</file>